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Recent" sheetId="2" r:id="rId4"/>
    <sheet state="visible" name="Key Stats" sheetId="3" r:id="rId5"/>
    <sheet state="visible" name="History" sheetId="4" r:id="rId6"/>
    <sheet state="visible" name="2016" sheetId="5" r:id="rId7"/>
    <sheet state="visible" name="2015" sheetId="6" r:id="rId8"/>
    <sheet state="visible" name="2014" sheetId="7" r:id="rId9"/>
    <sheet state="visible" name="Odds" sheetId="8" r:id="rId10"/>
    <sheet state="visible" name="Salaries" sheetId="9" r:id="rId11"/>
  </sheets>
  <definedNames/>
  <calcPr/>
</workbook>
</file>

<file path=xl/sharedStrings.xml><?xml version="1.0" encoding="utf-8"?>
<sst xmlns="http://schemas.openxmlformats.org/spreadsheetml/2006/main" count="4230" uniqueCount="704">
  <si>
    <t>Name</t>
  </si>
  <si>
    <t>Previous 5 Years for Valero Texas Open</t>
  </si>
  <si>
    <t>Salary</t>
  </si>
  <si>
    <t>Driving Distance</t>
  </si>
  <si>
    <t>Previous 10 Weeks on Tour*</t>
  </si>
  <si>
    <t>Rank</t>
  </si>
  <si>
    <t>Birdie or Better</t>
  </si>
  <si>
    <t>GIR 175-200</t>
  </si>
  <si>
    <t>SG ATG</t>
  </si>
  <si>
    <t>Bogey Avoid</t>
  </si>
  <si>
    <t>Rank Sum</t>
  </si>
  <si>
    <t>Power Rank</t>
  </si>
  <si>
    <t>Score</t>
  </si>
  <si>
    <t>Score$</t>
  </si>
  <si>
    <t>Player</t>
  </si>
  <si>
    <t>Cuts Made</t>
  </si>
  <si>
    <t>CMP</t>
  </si>
  <si>
    <t>Rds</t>
  </si>
  <si>
    <t>Avg Fnsh</t>
  </si>
  <si>
    <t>DK Pts/Rd</t>
  </si>
  <si>
    <t>Events
 Played</t>
  </si>
  <si>
    <t>E</t>
  </si>
  <si>
    <t>Cuts
 Made</t>
  </si>
  <si>
    <t>Bi</t>
  </si>
  <si>
    <t>P</t>
  </si>
  <si>
    <t>Top 10s</t>
  </si>
  <si>
    <t>Bg</t>
  </si>
  <si>
    <t>Avg
 Finish</t>
  </si>
  <si>
    <t>D</t>
  </si>
  <si>
    <t>O</t>
  </si>
  <si>
    <t>Sung Kang</t>
  </si>
  <si>
    <t>Harold Varner III</t>
  </si>
  <si>
    <t>T9 (-8)</t>
  </si>
  <si>
    <t>Brendan Steele</t>
  </si>
  <si>
    <t>Sam Saunders</t>
  </si>
  <si>
    <t>0/0</t>
  </si>
  <si>
    <t>Luke List</t>
  </si>
  <si>
    <t>Anirban Lahiri</t>
  </si>
  <si>
    <t>Adam Hadwin</t>
  </si>
  <si>
    <t>0/1</t>
  </si>
  <si>
    <t>Tony Finau</t>
  </si>
  <si>
    <t>Charley Hoffman</t>
  </si>
  <si>
    <t>Matt Jones</t>
  </si>
  <si>
    <t>Seung-Yul Noh</t>
  </si>
  <si>
    <t>Win (-12)</t>
  </si>
  <si>
    <t>T11 (E)</t>
  </si>
  <si>
    <t>T11 (-3)</t>
  </si>
  <si>
    <t>T3 (-11)</t>
  </si>
  <si>
    <t>T13 (-2)</t>
  </si>
  <si>
    <t>T2 (-7)</t>
  </si>
  <si>
    <t>T13 (-8)</t>
  </si>
  <si>
    <t>T9 (-12)</t>
  </si>
  <si>
    <t>T70 (+1)</t>
  </si>
  <si>
    <t>Stewart Cink</t>
  </si>
  <si>
    <t>T11 (-12)</t>
  </si>
  <si>
    <t>T8 (-9)</t>
  </si>
  <si>
    <t>Michael Kim</t>
  </si>
  <si>
    <t>T21 (-6)</t>
  </si>
  <si>
    <t>Jhonattan Vegas</t>
  </si>
  <si>
    <t>Jimmy Walker</t>
  </si>
  <si>
    <t>Nick Taylor</t>
  </si>
  <si>
    <t>Kevin Streelman</t>
  </si>
  <si>
    <t>T37 (-3)</t>
  </si>
  <si>
    <t>T15 (-1)</t>
  </si>
  <si>
    <t>T19 (-9)</t>
  </si>
  <si>
    <t>J.J. Spaun</t>
  </si>
  <si>
    <t>Keegan Bradley</t>
  </si>
  <si>
    <t>T9 (-3)</t>
  </si>
  <si>
    <t>Chris Stroud</t>
  </si>
  <si>
    <t>Chris Kirk</t>
  </si>
  <si>
    <t>T13 (-7)</t>
  </si>
  <si>
    <t>T8 (-1)</t>
  </si>
  <si>
    <t>T48 (+4)</t>
  </si>
  <si>
    <t>J.T. Poston</t>
  </si>
  <si>
    <t>Freddie Jacobson</t>
  </si>
  <si>
    <t>80 (+4)</t>
  </si>
  <si>
    <t>T50 (+8)</t>
  </si>
  <si>
    <t>T16 (-1)</t>
  </si>
  <si>
    <t>T15 (-4)</t>
  </si>
  <si>
    <t>T18 (-1)</t>
  </si>
  <si>
    <t>T5 (-5)</t>
  </si>
  <si>
    <t>2 (-13)</t>
  </si>
  <si>
    <t>T5 (-13)</t>
  </si>
  <si>
    <t>T21 (-9)</t>
  </si>
  <si>
    <t>T29 (-8)</t>
  </si>
  <si>
    <t>Daniel Summerhays</t>
  </si>
  <si>
    <t>T4 (-3)</t>
  </si>
  <si>
    <t>Zac Blair</t>
  </si>
  <si>
    <t>Seamus Power</t>
  </si>
  <si>
    <t>T7 (-8)</t>
  </si>
  <si>
    <t>T29 (+1)</t>
  </si>
  <si>
    <t>CUT (+13)</t>
  </si>
  <si>
    <t>Zach Johnson</t>
  </si>
  <si>
    <t>T29 (-4)</t>
  </si>
  <si>
    <t>T20 (+2)</t>
  </si>
  <si>
    <t>T6 (-5)</t>
  </si>
  <si>
    <t>Cameron Percy</t>
  </si>
  <si>
    <t>CUT (+4)</t>
  </si>
  <si>
    <t>Win (-15)</t>
  </si>
  <si>
    <t>Win (-19)</t>
  </si>
  <si>
    <t>Danny Lee</t>
  </si>
  <si>
    <t>CUT (+6)</t>
  </si>
  <si>
    <t>T46 (+1)</t>
  </si>
  <si>
    <t>T4 (-5)</t>
  </si>
  <si>
    <t>Win (-8)</t>
  </si>
  <si>
    <t>Justin Leonard</t>
  </si>
  <si>
    <t>T55 (E)</t>
  </si>
  <si>
    <t>CUT (+7)</t>
  </si>
  <si>
    <t>T31 (+1)</t>
  </si>
  <si>
    <t>T37 (E)</t>
  </si>
  <si>
    <t>T35 (+3)</t>
  </si>
  <si>
    <t>T30 (+1)</t>
  </si>
  <si>
    <t>T64 (+1)</t>
  </si>
  <si>
    <t>Cameron Smith</t>
  </si>
  <si>
    <t>T11 (-11)</t>
  </si>
  <si>
    <t>T37 (-2)</t>
  </si>
  <si>
    <t>T10 (-13)</t>
  </si>
  <si>
    <t>CUT (-1)</t>
  </si>
  <si>
    <t>Win (-18)</t>
  </si>
  <si>
    <t>T2 (-17)</t>
  </si>
  <si>
    <t>T11 (-7)</t>
  </si>
  <si>
    <t>2 (-14)</t>
  </si>
  <si>
    <t>T15 (-11)</t>
  </si>
  <si>
    <t>Whee Kim</t>
  </si>
  <si>
    <t>Scott Piercy</t>
  </si>
  <si>
    <t>D.A. Points</t>
  </si>
  <si>
    <t>T40 (+6)</t>
  </si>
  <si>
    <t>Jamie Lovemark</t>
  </si>
  <si>
    <t>T30 (-4)</t>
  </si>
  <si>
    <t>Ryan Moore</t>
  </si>
  <si>
    <t>Rory Sabbatini</t>
  </si>
  <si>
    <t>T8 (-4)</t>
  </si>
  <si>
    <t>T53 (-1)</t>
  </si>
  <si>
    <t>Graeme McDowell</t>
  </si>
  <si>
    <t>T59 (+6)</t>
  </si>
  <si>
    <t>T13 (-14)</t>
  </si>
  <si>
    <t>T19 (-6)</t>
  </si>
  <si>
    <t>T54 (-5)</t>
  </si>
  <si>
    <t>Tag Ridings</t>
  </si>
  <si>
    <t>Luke Donald</t>
  </si>
  <si>
    <t>T34 (-9)</t>
  </si>
  <si>
    <t>T18 (-11)</t>
  </si>
  <si>
    <t>T71 (+3)</t>
  </si>
  <si>
    <t>Kyle Reifers</t>
  </si>
  <si>
    <t>Brandon Hagy</t>
  </si>
  <si>
    <t>Tyrone Van Aswegen</t>
  </si>
  <si>
    <t>T51 (-1)</t>
  </si>
  <si>
    <t>T50 (+6)</t>
  </si>
  <si>
    <t>T26 (-7)</t>
  </si>
  <si>
    <t>Chad Collins</t>
  </si>
  <si>
    <t>Robert Garrigus</t>
  </si>
  <si>
    <t>3 (-10)</t>
  </si>
  <si>
    <t>CUT (+8)</t>
  </si>
  <si>
    <t>T26 (E)</t>
  </si>
  <si>
    <t>Ian Poulter</t>
  </si>
  <si>
    <t>Ollie Schniederjans</t>
  </si>
  <si>
    <t>Aaron Baddeley</t>
  </si>
  <si>
    <t>T67 (+8)</t>
  </si>
  <si>
    <t>T3 (-12)</t>
  </si>
  <si>
    <t>T26 (-6)</t>
  </si>
  <si>
    <t>72 (+2)</t>
  </si>
  <si>
    <t>5 (-17)</t>
  </si>
  <si>
    <t>Matt Kuchar</t>
  </si>
  <si>
    <t>CUT (+3)</t>
  </si>
  <si>
    <t>Bob Estes</t>
  </si>
  <si>
    <t>Ryan Brehm</t>
  </si>
  <si>
    <t>73 (+9)</t>
  </si>
  <si>
    <t>T17 (-9)</t>
  </si>
  <si>
    <t>T44 (-5)</t>
  </si>
  <si>
    <t>T37 (-5)</t>
  </si>
  <si>
    <t>T15 (-5)</t>
  </si>
  <si>
    <t>T15 (-9)</t>
  </si>
  <si>
    <t>T17 (-11)</t>
  </si>
  <si>
    <t>CUT (-2)</t>
  </si>
  <si>
    <t>T4 (-13)</t>
  </si>
  <si>
    <t>CUT (+1)</t>
  </si>
  <si>
    <t>T29 (-9)</t>
  </si>
  <si>
    <t>CUT (E)</t>
  </si>
  <si>
    <t>CUT (+9)</t>
  </si>
  <si>
    <t>T22 (-1)</t>
  </si>
  <si>
    <t>4 (-16)</t>
  </si>
  <si>
    <t>Branden Grace</t>
  </si>
  <si>
    <t>Martin Laird</t>
  </si>
  <si>
    <t>T30 (+4)</t>
  </si>
  <si>
    <t>T79 (+11)</t>
  </si>
  <si>
    <t>Blayne Barber</t>
  </si>
  <si>
    <t>Martin Flores</t>
  </si>
  <si>
    <t>T10 (-7)</t>
  </si>
  <si>
    <t>T24 (E)</t>
  </si>
  <si>
    <t>T51 (E)</t>
  </si>
  <si>
    <t>Cameron Tringale</t>
  </si>
  <si>
    <t>Bryson DeChambeau</t>
  </si>
  <si>
    <t>T60 (+1)</t>
  </si>
  <si>
    <t>T46 (+4)</t>
  </si>
  <si>
    <t>CUT (+2)</t>
  </si>
  <si>
    <t>T28 (-5)</t>
  </si>
  <si>
    <t>Greg Owen</t>
  </si>
  <si>
    <t>T65 (+2)</t>
  </si>
  <si>
    <t>Dominic Bozzelli</t>
  </si>
  <si>
    <t>T41 (-2)</t>
  </si>
  <si>
    <t>T32 (-7)</t>
  </si>
  <si>
    <t>Ryan Blaum</t>
  </si>
  <si>
    <t>Billy Horschel</t>
  </si>
  <si>
    <t>T4 (-9)</t>
  </si>
  <si>
    <t>3 (-4)</t>
  </si>
  <si>
    <t>75 (+14)</t>
  </si>
  <si>
    <t>Brooks Koepka</t>
  </si>
  <si>
    <t>T74 (+11)</t>
  </si>
  <si>
    <t>T15 (+1)</t>
  </si>
  <si>
    <t>T22 (-6)</t>
  </si>
  <si>
    <t>Brian Gay</t>
  </si>
  <si>
    <t>T56 (+5)</t>
  </si>
  <si>
    <t>T61 (+3)</t>
  </si>
  <si>
    <t>T23 (E)</t>
  </si>
  <si>
    <t>T30 (-7)</t>
  </si>
  <si>
    <t>T21 (-4)</t>
  </si>
  <si>
    <t>T19 (-8)</t>
  </si>
  <si>
    <t>David Hearn</t>
  </si>
  <si>
    <t>T24 (-8)</t>
  </si>
  <si>
    <t>T38 (-8)</t>
  </si>
  <si>
    <t>Scott Stallings</t>
  </si>
  <si>
    <t>T53 (+2)</t>
  </si>
  <si>
    <t>T11 (-2)</t>
  </si>
  <si>
    <t>Cody Gribble</t>
  </si>
  <si>
    <t>Jim Herman</t>
  </si>
  <si>
    <t>Patrick Reed</t>
  </si>
  <si>
    <t>2 (-11)</t>
  </si>
  <si>
    <t>CUT (+5)</t>
  </si>
  <si>
    <t>John Peterson</t>
  </si>
  <si>
    <t>Win (-14)</t>
  </si>
  <si>
    <t>T26 (+3)</t>
  </si>
  <si>
    <t>T32 (+2)</t>
  </si>
  <si>
    <t>CUT (+11)</t>
  </si>
  <si>
    <t>T64 (-1)</t>
  </si>
  <si>
    <t>Chad Campbell</t>
  </si>
  <si>
    <t>Jason Kokrak</t>
  </si>
  <si>
    <t>T34 (-3)</t>
  </si>
  <si>
    <t>T60 (-3)</t>
  </si>
  <si>
    <t>T36 (-6)</t>
  </si>
  <si>
    <t>Andres Gonzales</t>
  </si>
  <si>
    <t>T17 (-12)</t>
  </si>
  <si>
    <t>T53 (-3)</t>
  </si>
  <si>
    <t>Matt Every</t>
  </si>
  <si>
    <t>T35 (+5)</t>
  </si>
  <si>
    <t>T79 (+7)</t>
  </si>
  <si>
    <t>Tim Wilkinson</t>
  </si>
  <si>
    <t>T24 (-7)</t>
  </si>
  <si>
    <t>Alex Cejka</t>
  </si>
  <si>
    <t>Bud Cauley</t>
  </si>
  <si>
    <t>T31 (-1)</t>
  </si>
  <si>
    <t>Trey Mullinax</t>
  </si>
  <si>
    <t>Billy Hurley III</t>
  </si>
  <si>
    <t>John Senden</t>
  </si>
  <si>
    <t>T42 (+3)</t>
  </si>
  <si>
    <t>T43 (-1)</t>
  </si>
  <si>
    <t>T8 (-11)</t>
  </si>
  <si>
    <t>21 (-10)</t>
  </si>
  <si>
    <t>John Huh</t>
  </si>
  <si>
    <t>Win (-11)</t>
  </si>
  <si>
    <t>CUT (+15)</t>
  </si>
  <si>
    <t>Shawn Stefani</t>
  </si>
  <si>
    <t>T60 (+2)</t>
  </si>
  <si>
    <t>Mackenzie Hughes</t>
  </si>
  <si>
    <t>T74 (+5)</t>
  </si>
  <si>
    <t>K.J. Choi</t>
  </si>
  <si>
    <t>Steven Alker</t>
  </si>
  <si>
    <t>6 (-9)</t>
  </si>
  <si>
    <t>T7 (-15)</t>
  </si>
  <si>
    <t>Byeong Hun An</t>
  </si>
  <si>
    <t>Kevin Chappell</t>
  </si>
  <si>
    <t>J.J. Henry</t>
  </si>
  <si>
    <t>T41 (+4)</t>
  </si>
  <si>
    <t>T69 (+8)</t>
  </si>
  <si>
    <t>T58 (-2)</t>
  </si>
  <si>
    <t>T6 (-13)</t>
  </si>
  <si>
    <t>T5 (-14)</t>
  </si>
  <si>
    <t>T29 (-10)</t>
  </si>
  <si>
    <t>T34 (-7)</t>
  </si>
  <si>
    <t>T2 (-16)</t>
  </si>
  <si>
    <t>Xander Schauffele</t>
  </si>
  <si>
    <t>T59 (-5)</t>
  </si>
  <si>
    <t>Ryan Armour</t>
  </si>
  <si>
    <t>Ryan Palmer</t>
  </si>
  <si>
    <t>T6 (-2)</t>
  </si>
  <si>
    <t>Robert Streb</t>
  </si>
  <si>
    <t>T9 (-9)</t>
  </si>
  <si>
    <t>T33 (-6)</t>
  </si>
  <si>
    <t>Ben Crane</t>
  </si>
  <si>
    <t>T42 (-2)</t>
  </si>
  <si>
    <t>T4 (-6)</t>
  </si>
  <si>
    <t>T22 (-3)</t>
  </si>
  <si>
    <t>T41 (-6)</t>
  </si>
  <si>
    <t>Tom Hoge</t>
  </si>
  <si>
    <t>Kevin Na</t>
  </si>
  <si>
    <t>DQ (-1)</t>
  </si>
  <si>
    <t>T66 (+12)</t>
  </si>
  <si>
    <t>WD (E)</t>
  </si>
  <si>
    <t>Ben Curtis</t>
  </si>
  <si>
    <t>Win (-9)</t>
  </si>
  <si>
    <t>Max Homa</t>
  </si>
  <si>
    <t>T56 (+9)</t>
  </si>
  <si>
    <t>T72 (+2)</t>
  </si>
  <si>
    <t>72 (+6)</t>
  </si>
  <si>
    <t>Nick Watney</t>
  </si>
  <si>
    <t>CUT (+10)</t>
  </si>
  <si>
    <t>T53 (-4)</t>
  </si>
  <si>
    <t>T57 (E)</t>
  </si>
  <si>
    <t>T8 (-12)</t>
  </si>
  <si>
    <t>T33 (-5)</t>
  </si>
  <si>
    <t>T44 (-7)</t>
  </si>
  <si>
    <t>Peter Malnati</t>
  </si>
  <si>
    <t>Morgan Hoffmann</t>
  </si>
  <si>
    <t>0/2</t>
  </si>
  <si>
    <t>Miguel Angel Carballo</t>
  </si>
  <si>
    <t>WD (+4)</t>
  </si>
  <si>
    <t>Brian Stuard</t>
  </si>
  <si>
    <t>Michael Thompson</t>
  </si>
  <si>
    <t>T44 (+7)</t>
  </si>
  <si>
    <t>T28 (-8)</t>
  </si>
  <si>
    <t>Brett Stegmaier</t>
  </si>
  <si>
    <t>T62 (+6)</t>
  </si>
  <si>
    <t>Hunter Mahan</t>
  </si>
  <si>
    <t>Ken Duke</t>
  </si>
  <si>
    <t>Bryce Molder</t>
  </si>
  <si>
    <t>WD (+2)</t>
  </si>
  <si>
    <t>T36 (+2)</t>
  </si>
  <si>
    <t>T71 (+2)</t>
  </si>
  <si>
    <t>Spencer Levin</t>
  </si>
  <si>
    <t>T25 (-5)</t>
  </si>
  <si>
    <t>Carl Pettersson</t>
  </si>
  <si>
    <t>T48 (-2)</t>
  </si>
  <si>
    <t>Will MacKenzie</t>
  </si>
  <si>
    <t>74 (+17)</t>
  </si>
  <si>
    <t>WD (+13)</t>
  </si>
  <si>
    <t>73 (+6)</t>
  </si>
  <si>
    <t>T50 (E)</t>
  </si>
  <si>
    <t>WD (+7)</t>
  </si>
  <si>
    <t>Geoff Ogilvy</t>
  </si>
  <si>
    <t>CUT (+18)</t>
  </si>
  <si>
    <t>Brad Fritsch</t>
  </si>
  <si>
    <t>Soren Kjeldsen</t>
  </si>
  <si>
    <t>Andrew Loupe</t>
  </si>
  <si>
    <t>T68 (+13)</t>
  </si>
  <si>
    <t>Johnson Wagner</t>
  </si>
  <si>
    <t>T44 (+3)</t>
  </si>
  <si>
    <t>73 (+2)</t>
  </si>
  <si>
    <t>T43 (-3)</t>
  </si>
  <si>
    <t>Ricky Barnes</t>
  </si>
  <si>
    <t>WD (+5)</t>
  </si>
  <si>
    <t>Retief Goosen</t>
  </si>
  <si>
    <t>T58 (+10)</t>
  </si>
  <si>
    <t>Steve Marino</t>
  </si>
  <si>
    <t>WD (+3)</t>
  </si>
  <si>
    <t>Steven Bowditch</t>
  </si>
  <si>
    <t>T69 (+4)</t>
  </si>
  <si>
    <t>T66 (+7)</t>
  </si>
  <si>
    <t>Kevin Tway</t>
  </si>
  <si>
    <t>T64 (+11)</t>
  </si>
  <si>
    <t>Greg Chalmers</t>
  </si>
  <si>
    <t>T57 (-4)</t>
  </si>
  <si>
    <t>Troy Merritt</t>
  </si>
  <si>
    <t>Jason Bohn</t>
  </si>
  <si>
    <t>71 (+14)</t>
  </si>
  <si>
    <t>Roberto Castro</t>
  </si>
  <si>
    <t>C.T. Pan</t>
  </si>
  <si>
    <t>76 (+6)</t>
  </si>
  <si>
    <t>T72 (+5)</t>
  </si>
  <si>
    <t>Kelly Kraft</t>
  </si>
  <si>
    <t>WD (+8)</t>
  </si>
  <si>
    <t>T63 (+9)</t>
  </si>
  <si>
    <t>T77 (+8)</t>
  </si>
  <si>
    <t>Mark Anderson</t>
  </si>
  <si>
    <t>79 (+11)</t>
  </si>
  <si>
    <t>WD (+6)</t>
  </si>
  <si>
    <t>Camilo Villegas</t>
  </si>
  <si>
    <t>Gonzalo Fernandez-Castano</t>
  </si>
  <si>
    <t>0/3</t>
  </si>
  <si>
    <t>Richy Werenski</t>
  </si>
  <si>
    <t>CUT (+14)</t>
  </si>
  <si>
    <t>Ryo Ishikawa</t>
  </si>
  <si>
    <t>Steve Wheatcroft</t>
  </si>
  <si>
    <t>Angel Cabrera</t>
  </si>
  <si>
    <t>Si Woo Kim</t>
  </si>
  <si>
    <t>Tyler Aldridge</t>
  </si>
  <si>
    <t>Brian Campbell</t>
  </si>
  <si>
    <t>Joel Dahmen</t>
  </si>
  <si>
    <t>Brett Drewitt</t>
  </si>
  <si>
    <t>Julian Etulain</t>
  </si>
  <si>
    <t>Beau Hossler</t>
  </si>
  <si>
    <t>Andrew Johnston</t>
  </si>
  <si>
    <t>Smylie Kaufman</t>
  </si>
  <si>
    <t>Rick Lamb</t>
  </si>
  <si>
    <t>Nicholas Lindheim</t>
  </si>
  <si>
    <t>Curtis Luck</t>
  </si>
  <si>
    <t>Sebastian Munoz</t>
  </si>
  <si>
    <t>Jordan Niebrugge</t>
  </si>
  <si>
    <t>Jonathan Randolph</t>
  </si>
  <si>
    <t>Casey Russell</t>
  </si>
  <si>
    <t>Robby Shelton</t>
  </si>
  <si>
    <t>Zack Sucher</t>
  </si>
  <si>
    <t>Bobby Wyatt</t>
  </si>
  <si>
    <t>0/8</t>
  </si>
  <si>
    <t>0/5</t>
  </si>
  <si>
    <t>Starts</t>
  </si>
  <si>
    <t>%</t>
  </si>
  <si>
    <t>Wins</t>
  </si>
  <si>
    <t>Top5s</t>
  </si>
  <si>
    <t>Top10s</t>
  </si>
  <si>
    <t>Top25s</t>
  </si>
  <si>
    <t>Rounds Played</t>
  </si>
  <si>
    <t>1stRd</t>
  </si>
  <si>
    <t>2ndRd</t>
  </si>
  <si>
    <t>3rdRd</t>
  </si>
  <si>
    <t>4thRd</t>
  </si>
  <si>
    <t>PreCut</t>
  </si>
  <si>
    <t>PostCut</t>
  </si>
  <si>
    <t>AllRnds</t>
  </si>
  <si>
    <t>Earnings</t>
  </si>
  <si>
    <t>Tournament</t>
  </si>
  <si>
    <t>Year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</si>
  <si>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</si>
  <si>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</si>
  <si>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</si>
  <si>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</si>
  <si>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</si>
  <si>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</si>
  <si>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</si>
  <si>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</si>
  <si>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</si>
  <si>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</si>
  <si>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</si>
  <si>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</si>
  <si>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</si>
  <si>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Yards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</si>
  <si>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</si>
  <si>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</si>
  <si>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</si>
  <si>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</si>
  <si>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</si>
  <si>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</si>
  <si>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</si>
  <si>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</si>
  <si>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</si>
  <si>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</si>
  <si>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</si>
  <si>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</si>
  <si>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Valero Texas Open</t>
  </si>
  <si>
    <t>T-45</t>
  </si>
  <si>
    <t>T-12</t>
  </si>
  <si>
    <t>T-34</t>
  </si>
  <si>
    <t>T-17</t>
  </si>
  <si>
    <t>Jordan Spieth</t>
  </si>
  <si>
    <t>T-10</t>
  </si>
  <si>
    <t>T-24</t>
  </si>
  <si>
    <t>T-32</t>
  </si>
  <si>
    <t>T-20</t>
  </si>
  <si>
    <t>T-51</t>
  </si>
  <si>
    <t>T-63</t>
  </si>
  <si>
    <t>T-9</t>
  </si>
  <si>
    <t>T-4</t>
  </si>
  <si>
    <t>T-50</t>
  </si>
  <si>
    <t>T-2</t>
  </si>
  <si>
    <t>Chesson Hadley</t>
  </si>
  <si>
    <t>T-13</t>
  </si>
  <si>
    <t>T-14</t>
  </si>
  <si>
    <t>T-40</t>
  </si>
  <si>
    <t>T-6</t>
  </si>
  <si>
    <t>T-16</t>
  </si>
  <si>
    <t>Dustin Johnson</t>
  </si>
  <si>
    <t>T-56</t>
  </si>
  <si>
    <t>T-69</t>
  </si>
  <si>
    <t>T-8</t>
  </si>
  <si>
    <t>T-47</t>
  </si>
  <si>
    <t>T-65</t>
  </si>
  <si>
    <t>T-39</t>
  </si>
  <si>
    <t>T-31</t>
  </si>
  <si>
    <t>T-25</t>
  </si>
  <si>
    <t>Scott Pinckney</t>
  </si>
  <si>
    <t>T-11</t>
  </si>
  <si>
    <t>T-41</t>
  </si>
  <si>
    <t>T-53</t>
  </si>
  <si>
    <t>T-27</t>
  </si>
  <si>
    <t>T-42</t>
  </si>
  <si>
    <t>T-36</t>
  </si>
  <si>
    <t>T-61</t>
  </si>
  <si>
    <t>T-26</t>
  </si>
  <si>
    <t>Carlos Ortiz</t>
  </si>
  <si>
    <t>T-15</t>
  </si>
  <si>
    <t>T-52</t>
  </si>
  <si>
    <t>T-54</t>
  </si>
  <si>
    <t>T-59</t>
  </si>
  <si>
    <t>John Merrick</t>
  </si>
  <si>
    <t>T-43</t>
  </si>
  <si>
    <t>George McNeill</t>
  </si>
  <si>
    <t>Martin Piller</t>
  </si>
  <si>
    <t>Pat Perez</t>
  </si>
  <si>
    <t>T-23</t>
  </si>
  <si>
    <t>Jon Curran</t>
  </si>
  <si>
    <t>T-18</t>
  </si>
  <si>
    <t>J.B. Holmes</t>
  </si>
  <si>
    <t>T-5</t>
  </si>
  <si>
    <t>T-72</t>
  </si>
  <si>
    <t>Gary Woodland</t>
  </si>
  <si>
    <t>T-62</t>
  </si>
  <si>
    <t>T-49</t>
  </si>
  <si>
    <t>T-44</t>
  </si>
  <si>
    <t>T-33</t>
  </si>
  <si>
    <t>Kevin Kisner</t>
  </si>
  <si>
    <t>T-55</t>
  </si>
  <si>
    <t>Phil Mickelson</t>
  </si>
  <si>
    <t>T-30</t>
  </si>
  <si>
    <t>T-7</t>
  </si>
  <si>
    <t>T-21</t>
  </si>
  <si>
    <t>T-28</t>
  </si>
  <si>
    <t>Stuart Appleby</t>
  </si>
  <si>
    <t>Brendon Todd</t>
  </si>
  <si>
    <t>T-3</t>
  </si>
  <si>
    <t>Brice Garnett</t>
  </si>
  <si>
    <t>Jerry Kelly</t>
  </si>
  <si>
    <t>Harris English</t>
  </si>
  <si>
    <t>Jim Furyk</t>
  </si>
  <si>
    <t>Scott Langley</t>
  </si>
  <si>
    <t>T-19</t>
  </si>
  <si>
    <t>Brandt Snedeker</t>
  </si>
  <si>
    <t>T-66</t>
  </si>
  <si>
    <t>T-46</t>
  </si>
  <si>
    <t>Hudson Swafford</t>
  </si>
  <si>
    <t>T-35</t>
  </si>
  <si>
    <t>Padraig Harrington</t>
  </si>
  <si>
    <t>Marc Warren</t>
  </si>
  <si>
    <t>Mark Wilson</t>
  </si>
  <si>
    <t>T-22</t>
  </si>
  <si>
    <t>T-29</t>
  </si>
  <si>
    <t>Justin Hicks</t>
  </si>
  <si>
    <t>T-70</t>
  </si>
  <si>
    <t>Wes Roach</t>
  </si>
  <si>
    <t>William McGirt</t>
  </si>
  <si>
    <t>James Hahn</t>
  </si>
  <si>
    <t>Stephen Ames</t>
  </si>
  <si>
    <t>T-38</t>
  </si>
  <si>
    <t>Fabian Gomez</t>
  </si>
  <si>
    <t>Cameron Beckman</t>
  </si>
  <si>
    <t>Brian Harman</t>
  </si>
  <si>
    <t>David Lingmerth</t>
  </si>
  <si>
    <t>Andrew Svoboda</t>
  </si>
  <si>
    <t>T-58</t>
  </si>
  <si>
    <t>Davis Love III</t>
  </si>
  <si>
    <t>Bo Van Pelt</t>
  </si>
  <si>
    <t>T-67</t>
  </si>
  <si>
    <t>Russell Knox</t>
  </si>
  <si>
    <t>Jeff Overton</t>
  </si>
  <si>
    <t>T-37</t>
  </si>
  <si>
    <t>Brian Davis</t>
  </si>
  <si>
    <t>Trevor Immelman</t>
  </si>
  <si>
    <t>Rob Oppenheim</t>
  </si>
  <si>
    <t>Luke Guthrie</t>
  </si>
  <si>
    <t>Jason Gore</t>
  </si>
  <si>
    <t>Scott Brown</t>
  </si>
  <si>
    <t>Josh Teater</t>
  </si>
  <si>
    <t>Francesco Molinari</t>
  </si>
  <si>
    <t>Mark Hubbard</t>
  </si>
  <si>
    <t>Abraham Ancer</t>
  </si>
  <si>
    <t>Blake Adams</t>
  </si>
  <si>
    <t>Brendon De Jonge</t>
  </si>
  <si>
    <t>Shane Lowry</t>
  </si>
  <si>
    <t>Michael Putnam</t>
  </si>
  <si>
    <t>Thomas Aiken</t>
  </si>
  <si>
    <t>T-1</t>
  </si>
  <si>
    <t>T-68</t>
  </si>
  <si>
    <t>Kevin Foley</t>
  </si>
  <si>
    <t>Joe Ogilvie</t>
  </si>
  <si>
    <t>Andrew Landry</t>
  </si>
  <si>
    <t>Derek Fathauer</t>
  </si>
  <si>
    <t>T-64</t>
  </si>
  <si>
    <t>Briny Baird</t>
  </si>
  <si>
    <t>Curtis Reed</t>
  </si>
  <si>
    <t>Bronson La'Cassie</t>
  </si>
  <si>
    <t>T-73</t>
  </si>
  <si>
    <t>Andres Romero</t>
  </si>
  <si>
    <t>T-60</t>
  </si>
  <si>
    <t>T-48</t>
  </si>
  <si>
    <t>Kyle Stanley</t>
  </si>
  <si>
    <t>Steve Flesch</t>
  </si>
  <si>
    <t>Sung-Joon Park</t>
  </si>
  <si>
    <t>Troy Matteson</t>
  </si>
  <si>
    <t>John Mallinger</t>
  </si>
  <si>
    <t>Tom Gillis</t>
  </si>
  <si>
    <t>Andrew Putnam</t>
  </si>
  <si>
    <t>Dicky Pride</t>
  </si>
  <si>
    <t>T-57</t>
  </si>
  <si>
    <t>Thomas Birdsey</t>
  </si>
  <si>
    <t>D.H. Lee</t>
  </si>
  <si>
    <t>Mike Weir</t>
  </si>
  <si>
    <t>D.J. Trahan</t>
  </si>
  <si>
    <t>Jeff Maggert</t>
  </si>
  <si>
    <t>CUT</t>
  </si>
  <si>
    <t>John Rollins</t>
  </si>
  <si>
    <t>Bronson Burgoon</t>
  </si>
  <si>
    <t>Richard H. Lee</t>
  </si>
  <si>
    <t>Robby Ormand</t>
  </si>
  <si>
    <t>Scott Gardiner</t>
  </si>
  <si>
    <t>Boo Weekley</t>
  </si>
  <si>
    <t>Charlie Beljan</t>
  </si>
  <si>
    <t>Eric Axley</t>
  </si>
  <si>
    <t>Fred Funk</t>
  </si>
  <si>
    <t>Alex Aragon</t>
  </si>
  <si>
    <t>Marc Turnesa</t>
  </si>
  <si>
    <t>Chez Reavie</t>
  </si>
  <si>
    <t>Robert Allenby</t>
  </si>
  <si>
    <t>Alex Prugh</t>
  </si>
  <si>
    <t>Bryson Dechambeau</t>
  </si>
  <si>
    <t>Charlie Wi</t>
  </si>
  <si>
    <t>Jarrod Lyle</t>
  </si>
  <si>
    <t>David Mathis</t>
  </si>
  <si>
    <t>Tyrone Van aswegen</t>
  </si>
  <si>
    <t>T-77</t>
  </si>
  <si>
    <t>T-79</t>
  </si>
  <si>
    <t>Ryan Ruffels</t>
  </si>
  <si>
    <t>Jason Dufner</t>
  </si>
  <si>
    <t>Harrison Frazar</t>
  </si>
  <si>
    <t>Nicolas Colsaerts</t>
  </si>
  <si>
    <t>Thongchai Jaidee</t>
  </si>
  <si>
    <t>Nicholas Thompson</t>
  </si>
  <si>
    <t>Daniel Chopra</t>
  </si>
  <si>
    <t>Edward Loar</t>
  </si>
  <si>
    <t>Ernie Els</t>
  </si>
  <si>
    <t>Hunter Brown</t>
  </si>
  <si>
    <t>Lucas Lee</t>
  </si>
  <si>
    <t>Charles Howell III</t>
  </si>
  <si>
    <t>Peter Uihlein</t>
  </si>
  <si>
    <t>Matt Bettencourt</t>
  </si>
  <si>
    <t>Rhein Gibson</t>
  </si>
  <si>
    <t>Jim Renner</t>
  </si>
  <si>
    <t>Julien Brun</t>
  </si>
  <si>
    <t>Paul McConnell</t>
  </si>
  <si>
    <t>Rod Pampling</t>
  </si>
  <si>
    <t>Derek Ernst</t>
  </si>
  <si>
    <t>Hiroshi Iwata</t>
  </si>
  <si>
    <t>Joe Durant</t>
  </si>
  <si>
    <t>Henrik Norlander</t>
  </si>
  <si>
    <t>Justin Thomas</t>
  </si>
  <si>
    <t>Kiradech Aphibarnrat</t>
  </si>
  <si>
    <t>Michael Bradley</t>
  </si>
  <si>
    <t>Omar Uresti</t>
  </si>
  <si>
    <t>Jay McLuen</t>
  </si>
  <si>
    <t>Lucas Glover</t>
  </si>
  <si>
    <t>Billy Mayfair</t>
  </si>
  <si>
    <t>Derek Lamely</t>
  </si>
  <si>
    <t>Sean O'Hair</t>
  </si>
  <si>
    <t>Russell Henley</t>
  </si>
  <si>
    <t>Lance Lopez</t>
  </si>
  <si>
    <t>Ted Potter, Jr.</t>
  </si>
  <si>
    <t>Daniel Berger</t>
  </si>
  <si>
    <t>Patrick Rodgers</t>
  </si>
  <si>
    <t>Mike Miller</t>
  </si>
  <si>
    <t>Graham Delaet</t>
  </si>
  <si>
    <t>Ted Purdy</t>
  </si>
  <si>
    <t>Hunter Stewart</t>
  </si>
  <si>
    <t>Tim Herron</t>
  </si>
  <si>
    <t>J.J. Killeen</t>
  </si>
  <si>
    <t>David Toms</t>
  </si>
  <si>
    <t>Ryan Polzin</t>
  </si>
  <si>
    <t>Woody Austin</t>
  </si>
  <si>
    <t>Frank Lickliter II</t>
  </si>
  <si>
    <t>Martin Kaymer</t>
  </si>
  <si>
    <t>Dudley Hart</t>
  </si>
  <si>
    <t>Lee Williams</t>
  </si>
  <si>
    <t>Darron Stiles</t>
  </si>
  <si>
    <t>Heath Slocum</t>
  </si>
  <si>
    <t>Will Wilcox</t>
  </si>
  <si>
    <t>Dawie Van der walt</t>
  </si>
  <si>
    <t>Sam Burns</t>
  </si>
  <si>
    <t>Zachary Blair</t>
  </si>
  <si>
    <t>WD</t>
  </si>
  <si>
    <t>Brad Dalke</t>
  </si>
  <si>
    <t>Benjamin Alvarado</t>
  </si>
  <si>
    <t>Brett Wetterich</t>
  </si>
  <si>
    <t>Sangmoon Bae</t>
  </si>
  <si>
    <t>Colt Knost</t>
  </si>
  <si>
    <t>Win</t>
  </si>
  <si>
    <t>Win%</t>
  </si>
  <si>
    <t>Top5</t>
  </si>
  <si>
    <t>Top5%</t>
  </si>
  <si>
    <t>Byeong-Hun An</t>
  </si>
  <si>
    <t>Harold Varner</t>
  </si>
  <si>
    <t>Scott Verplank</t>
  </si>
  <si>
    <t>JT Poston</t>
  </si>
  <si>
    <t>Position</t>
  </si>
  <si>
    <t>GameInfo</t>
  </si>
  <si>
    <t>AvgPointsPerGame</t>
  </si>
  <si>
    <t>teamAbbrev</t>
  </si>
  <si>
    <t>G</t>
  </si>
  <si>
    <t>Golf@Golf 06:00AM ET</t>
  </si>
  <si>
    <t>Golf</t>
  </si>
  <si>
    <t>Billy Hurley</t>
  </si>
  <si>
    <t>Bobby Gates</t>
  </si>
  <si>
    <t>Cheng-Tsung Pan</t>
  </si>
  <si>
    <t>Ben Martin</t>
  </si>
  <si>
    <t>Fredrik Jacobson</t>
  </si>
  <si>
    <t>Rafael Campos</t>
  </si>
  <si>
    <t>Paul Goydos</t>
  </si>
  <si>
    <t>David Von Hoffmann</t>
  </si>
  <si>
    <t>Erik Compton</t>
  </si>
  <si>
    <t>Tommy Gainey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</si>
</sst>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&quot;$&quot;#,##0"/>
    <numFmt numFmtId="166" formatCode="#,##0.0"/>
  </numFmts>
  <fonts count="10">
    <font>
      <sz val="10.0"/>
      <color rgb="FF000000"/>
      <name val="Arial"/>
    </font>
    <font/>
    <font>
      <sz val="8.0"/>
      <color rgb="FFFFFFFF"/>
      <name val="Arial"/>
    </font>
    <font>
      <color rgb="FFFFFFFF"/>
    </font>
    <font>
      <sz val="8.0"/>
      <color rgb="FF000000"/>
      <name val="Arial"/>
    </font>
    <font>
      <sz val="8.0"/>
      <name val="Arial"/>
    </font>
    <font>
      <sz val="8.0"/>
      <color rgb="FFFFFFFF"/>
    </font>
    <font>
      <sz val="8.0"/>
    </font>
    <font>
      <sz val="10.0"/>
      <color rgb="FFFFFFFF"/>
    </font>
    <font>
      <sz val="10.0"/>
    </font>
  </fonts>
  <fills count="5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9"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/>
    </xf>
    <xf borderId="0" fillId="3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4" fontId="1" numFmtId="0" xfId="0" applyAlignment="1" applyFill="1" applyFont="1">
      <alignment horizontal="center"/>
    </xf>
    <xf borderId="0" fillId="2" fontId="3" numFmtId="0" xfId="0" applyAlignment="1" applyFont="1">
      <alignment horizontal="center"/>
    </xf>
    <xf borderId="0" fillId="2" fontId="3" numFmtId="0" xfId="0" applyAlignment="1" applyFont="1">
      <alignment horizontal="center"/>
    </xf>
    <xf borderId="1" fillId="2" fontId="3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0" fillId="3" fontId="1" numFmtId="164" xfId="0" applyAlignment="1" applyFont="1" applyNumberFormat="1">
      <alignment horizontal="center"/>
    </xf>
    <xf borderId="3" fillId="2" fontId="3" numFmtId="0" xfId="0" applyAlignment="1" applyBorder="1" applyFont="1">
      <alignment horizontal="center"/>
    </xf>
    <xf borderId="0" fillId="3" fontId="1" numFmtId="9" xfId="0" applyAlignment="1" applyFont="1" applyNumberFormat="1">
      <alignment horizontal="center"/>
    </xf>
    <xf borderId="0" fillId="4" fontId="1" numFmtId="164" xfId="0" applyAlignment="1" applyFont="1" applyNumberFormat="1">
      <alignment horizontal="center"/>
    </xf>
    <xf borderId="0" fillId="2" fontId="2" numFmtId="0" xfId="0" applyAlignment="1" applyFont="1">
      <alignment horizontal="center"/>
    </xf>
    <xf borderId="0" fillId="4" fontId="1" numFmtId="9" xfId="0" applyAlignment="1" applyFont="1" applyNumberFormat="1">
      <alignment horizontal="center"/>
    </xf>
    <xf borderId="0" fillId="0" fontId="4" numFmtId="0" xfId="0" applyAlignment="1" applyFont="1">
      <alignment horizontal="center"/>
    </xf>
    <xf borderId="0" fillId="3" fontId="1" numFmtId="0" xfId="0" applyAlignment="1" applyFont="1">
      <alignment horizontal="center"/>
    </xf>
    <xf borderId="0" fillId="0" fontId="5" numFmtId="0" xfId="0" applyAlignment="1" applyFont="1">
      <alignment horizontal="center"/>
    </xf>
    <xf borderId="4" fillId="4" fontId="1" numFmtId="0" xfId="0" applyAlignment="1" applyBorder="1" applyFont="1">
      <alignment horizontal="center"/>
    </xf>
    <xf borderId="0" fillId="0" fontId="5" numFmtId="2" xfId="0" applyAlignment="1" applyFont="1" applyNumberFormat="1">
      <alignment horizontal="center"/>
    </xf>
    <xf borderId="0" fillId="4" fontId="1" numFmtId="0" xfId="0" applyAlignment="1" applyFont="1">
      <alignment horizontal="center"/>
    </xf>
    <xf borderId="5" fillId="4" fontId="1" numFmtId="0" xfId="0" applyAlignment="1" applyBorder="1" applyFont="1">
      <alignment horizontal="center"/>
    </xf>
    <xf borderId="5" fillId="4" fontId="1" numFmtId="0" xfId="0" applyAlignment="1" applyBorder="1" applyFont="1">
      <alignment horizontal="center"/>
    </xf>
    <xf borderId="4" fillId="4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6" fillId="4" fontId="1" numFmtId="0" xfId="0" applyAlignment="1" applyBorder="1" applyFont="1">
      <alignment horizontal="center"/>
    </xf>
    <xf borderId="7" fillId="4" fontId="1" numFmtId="0" xfId="0" applyAlignment="1" applyBorder="1" applyFont="1">
      <alignment horizontal="center"/>
    </xf>
    <xf borderId="8" fillId="4" fontId="1" numFmtId="0" xfId="0" applyAlignment="1" applyBorder="1" applyFont="1">
      <alignment horizontal="center"/>
    </xf>
    <xf borderId="0" fillId="2" fontId="6" numFmtId="0" xfId="0" applyAlignment="1" applyFont="1">
      <alignment horizontal="center"/>
    </xf>
    <xf borderId="0" fillId="2" fontId="6" numFmtId="0" xfId="0" applyAlignment="1" applyFont="1">
      <alignment horizontal="center"/>
    </xf>
    <xf borderId="0" fillId="2" fontId="2" numFmtId="0" xfId="0" applyAlignment="1" applyFont="1">
      <alignment horizontal="center"/>
    </xf>
    <xf borderId="0" fillId="2" fontId="2" numFmtId="3" xfId="0" applyAlignment="1" applyFont="1" applyNumberFormat="1">
      <alignment horizontal="center"/>
    </xf>
    <xf borderId="0" fillId="0" fontId="7" numFmtId="0" xfId="0" applyAlignment="1" applyFont="1">
      <alignment horizontal="center"/>
    </xf>
    <xf borderId="0" fillId="2" fontId="2" numFmtId="165" xfId="0" applyAlignment="1" applyFont="1" applyNumberFormat="1">
      <alignment horizontal="center"/>
    </xf>
    <xf borderId="0" fillId="0" fontId="7" numFmtId="9" xfId="0" applyAlignment="1" applyFont="1" applyNumberFormat="1">
      <alignment horizontal="center"/>
    </xf>
    <xf borderId="0" fillId="2" fontId="2" numFmtId="166" xfId="0" applyAlignment="1" applyFont="1" applyNumberFormat="1">
      <alignment horizontal="center"/>
    </xf>
    <xf borderId="0" fillId="0" fontId="7" numFmtId="165" xfId="0" applyAlignment="1" applyFont="1" applyNumberFormat="1">
      <alignment horizontal="center"/>
    </xf>
    <xf borderId="0" fillId="0" fontId="5" numFmtId="0" xfId="0" applyAlignment="1" applyFont="1">
      <alignment horizontal="center"/>
    </xf>
    <xf borderId="0" fillId="0" fontId="5" numFmtId="3" xfId="0" applyAlignment="1" applyFont="1" applyNumberFormat="1">
      <alignment horizontal="center"/>
    </xf>
    <xf borderId="0" fillId="0" fontId="5" numFmtId="165" xfId="0" applyAlignment="1" applyFont="1" applyNumberFormat="1">
      <alignment horizontal="center"/>
    </xf>
    <xf borderId="0" fillId="0" fontId="5" numFmtId="166" xfId="0" applyAlignment="1" applyFont="1" applyNumberFormat="1">
      <alignment horizontal="center"/>
    </xf>
    <xf borderId="0" fillId="2" fontId="8" numFmtId="0" xfId="0" applyAlignment="1" applyFont="1">
      <alignment horizontal="center"/>
    </xf>
    <xf borderId="0" fillId="0" fontId="9" numFmtId="0" xfId="0" applyAlignment="1" applyFont="1">
      <alignment horizontal="center"/>
    </xf>
    <xf borderId="0" fillId="0" fontId="9" numFmtId="10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9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71"/>
    <col customWidth="1" min="2" max="2" width="6.43"/>
    <col customWidth="1" min="3" max="3" width="7.43"/>
    <col customWidth="1" min="4" max="4" width="6.29"/>
    <col customWidth="1" min="5" max="5" width="7.71"/>
    <col customWidth="1" min="6" max="6" width="6.71"/>
    <col customWidth="1" min="7" max="7" width="9.57"/>
    <col customWidth="1" min="8" max="12" width="9.71"/>
    <col customWidth="1" min="13" max="13" width="9.57"/>
    <col customWidth="1" min="14" max="24" width="8.71"/>
    <col customWidth="1" min="25" max="25" width="8.43"/>
    <col customWidth="1" min="26" max="26" width="7.86"/>
    <col customWidth="1" min="27" max="27" width="8.71"/>
    <col customWidth="1" min="28" max="28" width="7.57"/>
    <col customWidth="1" min="29" max="29" width="8.57"/>
    <col customWidth="1" min="30" max="30" width="6.43"/>
  </cols>
  <sheetData>
    <row r="1">
      <c r="A1" s="7" t="s">
        <v>0</v>
      </c>
      <c r="B1" s="8" t="s">
        <v>2</v>
      </c>
      <c r="C1" s="7" t="s">
        <v>20</v>
      </c>
      <c r="D1" s="7" t="s">
        <v>22</v>
      </c>
      <c r="E1" s="7" t="s">
        <v>25</v>
      </c>
      <c r="F1" s="7" t="s">
        <v>27</v>
      </c>
      <c r="G1" s="9">
        <v>2016.0</v>
      </c>
      <c r="H1" s="10">
        <v>2015.0</v>
      </c>
      <c r="I1" s="10">
        <v>2014.0</v>
      </c>
      <c r="J1" s="10">
        <v>2013.0</v>
      </c>
      <c r="K1" s="10">
        <v>2012.0</v>
      </c>
      <c r="L1" s="10">
        <v>2011.0</v>
      </c>
      <c r="M1" s="12">
        <v>2010.0</v>
      </c>
      <c r="N1" s="7">
        <v>2009.0</v>
      </c>
      <c r="O1" s="7">
        <v>2008.0</v>
      </c>
      <c r="P1" s="7">
        <v>2007.0</v>
      </c>
      <c r="Q1" s="7">
        <v>2006.0</v>
      </c>
      <c r="R1" s="7">
        <v>2005.0</v>
      </c>
      <c r="S1" s="7">
        <v>2004.0</v>
      </c>
      <c r="T1" s="7">
        <v>2003.0</v>
      </c>
      <c r="U1" s="7">
        <v>2002.0</v>
      </c>
      <c r="V1" s="7">
        <v>2001.0</v>
      </c>
      <c r="W1" s="7">
        <v>2000.0</v>
      </c>
      <c r="X1" s="7">
        <v>1999.0</v>
      </c>
      <c r="Y1" s="7">
        <v>1998.0</v>
      </c>
      <c r="Z1" s="7">
        <v>1997.0</v>
      </c>
      <c r="AA1" s="7">
        <v>1996.0</v>
      </c>
      <c r="AB1" s="7">
        <v>1995.0</v>
      </c>
      <c r="AC1" s="7">
        <v>1994.0</v>
      </c>
      <c r="AD1" s="7">
        <v>1993.0</v>
      </c>
    </row>
    <row r="2">
      <c r="A2" s="2" t="s">
        <v>31</v>
      </c>
      <c r="B2" s="2">
        <v>7800.0</v>
      </c>
      <c r="C2" s="2">
        <v>1.0</v>
      </c>
      <c r="D2" s="2">
        <v>1.0</v>
      </c>
      <c r="E2" s="2">
        <v>1.0</v>
      </c>
      <c r="F2" s="2">
        <v>9.0</v>
      </c>
      <c r="G2" s="20" t="s">
        <v>32</v>
      </c>
      <c r="H2" s="22"/>
      <c r="I2" s="22"/>
      <c r="J2" s="22"/>
      <c r="K2" s="22"/>
      <c r="L2" s="22"/>
      <c r="M2" s="2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>
      <c r="A3" s="2" t="s">
        <v>41</v>
      </c>
      <c r="B3" s="2">
        <v>10700.0</v>
      </c>
      <c r="C3" s="2">
        <v>11.0</v>
      </c>
      <c r="D3" s="2">
        <v>11.0</v>
      </c>
      <c r="E3" s="2">
        <v>5.0</v>
      </c>
      <c r="F3" s="2">
        <v>13.8</v>
      </c>
      <c r="G3" s="20" t="s">
        <v>44</v>
      </c>
      <c r="H3" s="6" t="s">
        <v>45</v>
      </c>
      <c r="I3" s="6" t="s">
        <v>46</v>
      </c>
      <c r="J3" s="6" t="s">
        <v>47</v>
      </c>
      <c r="K3" s="6" t="s">
        <v>48</v>
      </c>
      <c r="L3" s="6" t="s">
        <v>49</v>
      </c>
      <c r="M3" s="24" t="s">
        <v>50</v>
      </c>
      <c r="N3" s="2" t="s">
        <v>51</v>
      </c>
      <c r="O3" s="2" t="s">
        <v>52</v>
      </c>
      <c r="P3" s="2" t="s">
        <v>54</v>
      </c>
      <c r="Q3" s="2" t="s">
        <v>55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>
      <c r="A4" s="2" t="s">
        <v>56</v>
      </c>
      <c r="B4" s="2">
        <v>6700.0</v>
      </c>
      <c r="C4" s="2">
        <v>1.0</v>
      </c>
      <c r="D4" s="2">
        <v>1.0</v>
      </c>
      <c r="E4" s="2">
        <v>0.0</v>
      </c>
      <c r="F4" s="2">
        <v>21.0</v>
      </c>
      <c r="G4" s="20" t="s">
        <v>57</v>
      </c>
      <c r="H4" s="22"/>
      <c r="I4" s="22"/>
      <c r="J4" s="22"/>
      <c r="K4" s="22"/>
      <c r="L4" s="22"/>
      <c r="M4" s="2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>
      <c r="A5" s="2" t="s">
        <v>60</v>
      </c>
      <c r="B5" s="2">
        <v>6500.0</v>
      </c>
      <c r="C5" s="2">
        <v>1.0</v>
      </c>
      <c r="D5" s="2">
        <v>1.0</v>
      </c>
      <c r="E5" s="2">
        <v>0.0</v>
      </c>
      <c r="F5" s="2">
        <v>21.0</v>
      </c>
      <c r="G5" s="20" t="s">
        <v>57</v>
      </c>
      <c r="H5" s="22"/>
      <c r="I5" s="22"/>
      <c r="J5" s="22"/>
      <c r="K5" s="22"/>
      <c r="L5" s="22"/>
      <c r="M5" s="2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>
      <c r="A6" s="2" t="s">
        <v>61</v>
      </c>
      <c r="B6" s="2">
        <v>7100.0</v>
      </c>
      <c r="C6" s="2">
        <v>4.0</v>
      </c>
      <c r="D6" s="2">
        <v>4.0</v>
      </c>
      <c r="E6" s="2">
        <v>0.0</v>
      </c>
      <c r="F6" s="2">
        <v>21.0</v>
      </c>
      <c r="G6" s="20" t="s">
        <v>62</v>
      </c>
      <c r="H6" s="22"/>
      <c r="I6" s="22"/>
      <c r="J6" s="22"/>
      <c r="K6" s="6" t="s">
        <v>48</v>
      </c>
      <c r="L6" s="6" t="s">
        <v>63</v>
      </c>
      <c r="M6" s="23"/>
      <c r="N6" s="1"/>
      <c r="O6" s="2" t="s">
        <v>64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>
      <c r="A7" s="2" t="s">
        <v>66</v>
      </c>
      <c r="B7" s="2">
        <v>7600.0</v>
      </c>
      <c r="C7" s="2">
        <v>2.0</v>
      </c>
      <c r="D7" s="2">
        <v>2.0</v>
      </c>
      <c r="E7" s="2">
        <v>1.0</v>
      </c>
      <c r="F7" s="2">
        <v>23.0</v>
      </c>
      <c r="G7" s="20" t="s">
        <v>62</v>
      </c>
      <c r="H7" s="22"/>
      <c r="I7" s="22"/>
      <c r="J7" s="22"/>
      <c r="K7" s="22"/>
      <c r="L7" s="6" t="s">
        <v>67</v>
      </c>
      <c r="M7" s="2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>
      <c r="A8" s="2" t="s">
        <v>69</v>
      </c>
      <c r="B8" s="2">
        <v>8000.0</v>
      </c>
      <c r="C8" s="2">
        <v>3.0</v>
      </c>
      <c r="D8" s="2">
        <v>3.0</v>
      </c>
      <c r="E8" s="2">
        <v>1.0</v>
      </c>
      <c r="F8" s="2">
        <v>23.0</v>
      </c>
      <c r="G8" s="20" t="s">
        <v>70</v>
      </c>
      <c r="H8" s="6" t="s">
        <v>71</v>
      </c>
      <c r="I8" s="22"/>
      <c r="J8" s="22"/>
      <c r="K8" s="22"/>
      <c r="L8" s="6" t="s">
        <v>72</v>
      </c>
      <c r="M8" s="2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>
      <c r="A9" s="2" t="s">
        <v>74</v>
      </c>
      <c r="B9" s="2">
        <v>6500.0</v>
      </c>
      <c r="C9" s="2">
        <v>10.0</v>
      </c>
      <c r="D9" s="2">
        <v>10.0</v>
      </c>
      <c r="E9" s="2">
        <v>3.0</v>
      </c>
      <c r="F9" s="2">
        <v>24.1</v>
      </c>
      <c r="G9" s="20" t="s">
        <v>75</v>
      </c>
      <c r="H9" s="6" t="s">
        <v>76</v>
      </c>
      <c r="I9" s="6" t="s">
        <v>77</v>
      </c>
      <c r="J9" s="6" t="s">
        <v>78</v>
      </c>
      <c r="K9" s="6" t="s">
        <v>79</v>
      </c>
      <c r="L9" s="6" t="s">
        <v>80</v>
      </c>
      <c r="M9" s="24" t="s">
        <v>81</v>
      </c>
      <c r="N9" s="2" t="s">
        <v>82</v>
      </c>
      <c r="O9" s="1"/>
      <c r="P9" s="2" t="s">
        <v>83</v>
      </c>
      <c r="Q9" s="1"/>
      <c r="R9" s="1"/>
      <c r="S9" s="2" t="s">
        <v>84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>
      <c r="A10" s="2" t="s">
        <v>85</v>
      </c>
      <c r="B10" s="2">
        <v>7000.0</v>
      </c>
      <c r="C10" s="2">
        <v>6.0</v>
      </c>
      <c r="D10" s="2">
        <v>5.0</v>
      </c>
      <c r="E10" s="2">
        <v>3.0</v>
      </c>
      <c r="F10" s="2">
        <v>25.8</v>
      </c>
      <c r="G10" s="20" t="s">
        <v>70</v>
      </c>
      <c r="H10" s="6" t="s">
        <v>86</v>
      </c>
      <c r="I10" s="6" t="s">
        <v>49</v>
      </c>
      <c r="J10" s="6" t="s">
        <v>89</v>
      </c>
      <c r="K10" s="6" t="s">
        <v>90</v>
      </c>
      <c r="L10" s="6" t="s">
        <v>91</v>
      </c>
      <c r="M10" s="2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>
      <c r="A11" s="2" t="s">
        <v>92</v>
      </c>
      <c r="B11" s="2">
        <v>9300.0</v>
      </c>
      <c r="C11" s="2">
        <v>6.0</v>
      </c>
      <c r="D11" s="2">
        <v>5.0</v>
      </c>
      <c r="E11" s="2">
        <v>3.0</v>
      </c>
      <c r="F11" s="2">
        <v>26.2</v>
      </c>
      <c r="G11" s="20" t="s">
        <v>93</v>
      </c>
      <c r="H11" s="6" t="s">
        <v>94</v>
      </c>
      <c r="I11" s="6" t="s">
        <v>95</v>
      </c>
      <c r="J11" s="22"/>
      <c r="K11" s="22"/>
      <c r="L11" s="22"/>
      <c r="M11" s="24" t="s">
        <v>97</v>
      </c>
      <c r="N11" s="2" t="s">
        <v>98</v>
      </c>
      <c r="O11" s="2" t="s">
        <v>99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>
      <c r="A12" s="2" t="s">
        <v>33</v>
      </c>
      <c r="B12" s="2">
        <v>9900.0</v>
      </c>
      <c r="C12" s="2">
        <v>6.0</v>
      </c>
      <c r="D12" s="2">
        <v>5.0</v>
      </c>
      <c r="E12" s="2">
        <v>3.0</v>
      </c>
      <c r="F12" s="2">
        <v>28.7</v>
      </c>
      <c r="G12" s="20" t="s">
        <v>70</v>
      </c>
      <c r="H12" s="6" t="s">
        <v>71</v>
      </c>
      <c r="I12" s="6" t="s">
        <v>101</v>
      </c>
      <c r="J12" s="6" t="s">
        <v>102</v>
      </c>
      <c r="K12" s="6" t="s">
        <v>103</v>
      </c>
      <c r="L12" s="6" t="s">
        <v>104</v>
      </c>
      <c r="M12" s="2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>
      <c r="A13" s="2" t="s">
        <v>105</v>
      </c>
      <c r="B13" s="2">
        <v>6400.0</v>
      </c>
      <c r="C13" s="2">
        <v>19.0</v>
      </c>
      <c r="D13" s="2">
        <v>17.0</v>
      </c>
      <c r="E13" s="2">
        <v>7.0</v>
      </c>
      <c r="F13" s="2">
        <v>28.8</v>
      </c>
      <c r="G13" s="20" t="s">
        <v>106</v>
      </c>
      <c r="H13" s="6" t="s">
        <v>107</v>
      </c>
      <c r="I13" s="6" t="s">
        <v>108</v>
      </c>
      <c r="J13" s="6" t="s">
        <v>109</v>
      </c>
      <c r="K13" s="6" t="s">
        <v>110</v>
      </c>
      <c r="L13" s="6" t="s">
        <v>111</v>
      </c>
      <c r="M13" s="24" t="s">
        <v>112</v>
      </c>
      <c r="N13" s="2" t="s">
        <v>82</v>
      </c>
      <c r="O13" s="2" t="s">
        <v>114</v>
      </c>
      <c r="P13" s="2" t="s">
        <v>99</v>
      </c>
      <c r="Q13" s="2" t="s">
        <v>115</v>
      </c>
      <c r="R13" s="1"/>
      <c r="S13" s="2" t="s">
        <v>116</v>
      </c>
      <c r="T13" s="1"/>
      <c r="U13" s="2" t="s">
        <v>117</v>
      </c>
      <c r="V13" s="2" t="s">
        <v>118</v>
      </c>
      <c r="W13" s="2" t="s">
        <v>99</v>
      </c>
      <c r="X13" s="1"/>
      <c r="Y13" s="2" t="s">
        <v>119</v>
      </c>
      <c r="Z13" s="1"/>
      <c r="AA13" s="2" t="s">
        <v>120</v>
      </c>
      <c r="AB13" s="2" t="s">
        <v>121</v>
      </c>
      <c r="AC13" s="2" t="s">
        <v>122</v>
      </c>
      <c r="AD13" s="1"/>
    </row>
    <row r="14">
      <c r="A14" s="2" t="s">
        <v>123</v>
      </c>
      <c r="B14" s="2">
        <v>6300.0</v>
      </c>
      <c r="C14" s="2">
        <v>1.0</v>
      </c>
      <c r="D14" s="2">
        <v>1.0</v>
      </c>
      <c r="E14" s="2">
        <v>0.0</v>
      </c>
      <c r="F14" s="2">
        <v>29.0</v>
      </c>
      <c r="G14" s="20" t="s">
        <v>93</v>
      </c>
      <c r="H14" s="22"/>
      <c r="I14" s="22"/>
      <c r="J14" s="22"/>
      <c r="K14" s="22"/>
      <c r="L14" s="22"/>
      <c r="M14" s="23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>
      <c r="A15" s="2" t="s">
        <v>124</v>
      </c>
      <c r="B15" s="2">
        <v>6900.0</v>
      </c>
      <c r="C15" s="2">
        <v>3.0</v>
      </c>
      <c r="D15" s="2">
        <v>3.0</v>
      </c>
      <c r="E15" s="2">
        <v>0.0</v>
      </c>
      <c r="F15" s="2">
        <v>29.3</v>
      </c>
      <c r="G15" s="25"/>
      <c r="H15" s="6" t="s">
        <v>126</v>
      </c>
      <c r="I15" s="22"/>
      <c r="J15" s="22"/>
      <c r="K15" s="6" t="s">
        <v>79</v>
      </c>
      <c r="L15" s="22"/>
      <c r="M15" s="24" t="s">
        <v>128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>
      <c r="A16" s="2" t="s">
        <v>129</v>
      </c>
      <c r="B16" s="2">
        <v>10200.0</v>
      </c>
      <c r="C16" s="2">
        <v>2.0</v>
      </c>
      <c r="D16" s="2">
        <v>2.0</v>
      </c>
      <c r="E16" s="2">
        <v>1.0</v>
      </c>
      <c r="F16" s="2">
        <v>30.5</v>
      </c>
      <c r="G16" s="25"/>
      <c r="H16" s="22"/>
      <c r="I16" s="22"/>
      <c r="J16" s="22"/>
      <c r="K16" s="6" t="s">
        <v>131</v>
      </c>
      <c r="L16" s="22"/>
      <c r="M16" s="23"/>
      <c r="N16" s="1"/>
      <c r="O16" s="1"/>
      <c r="P16" s="1"/>
      <c r="Q16" s="1"/>
      <c r="R16" s="2" t="s">
        <v>132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>
      <c r="A17" s="2" t="s">
        <v>53</v>
      </c>
      <c r="B17" s="2">
        <v>7400.0</v>
      </c>
      <c r="C17" s="2">
        <v>5.0</v>
      </c>
      <c r="D17" s="2">
        <v>5.0</v>
      </c>
      <c r="E17" s="2">
        <v>0.0</v>
      </c>
      <c r="F17" s="2">
        <v>31.2</v>
      </c>
      <c r="G17" s="25"/>
      <c r="H17" s="22"/>
      <c r="I17" s="22"/>
      <c r="J17" s="22"/>
      <c r="K17" s="22"/>
      <c r="L17" s="6" t="s">
        <v>134</v>
      </c>
      <c r="M17" s="23"/>
      <c r="N17" s="1"/>
      <c r="O17" s="1"/>
      <c r="P17" s="1"/>
      <c r="Q17" s="1"/>
      <c r="R17" s="1"/>
      <c r="S17" s="1"/>
      <c r="T17" s="2" t="s">
        <v>135</v>
      </c>
      <c r="U17" s="1"/>
      <c r="V17" s="1"/>
      <c r="W17" s="2" t="s">
        <v>136</v>
      </c>
      <c r="X17" s="2" t="s">
        <v>137</v>
      </c>
      <c r="Y17" s="2" t="s">
        <v>54</v>
      </c>
      <c r="Z17" s="1"/>
      <c r="AA17" s="1"/>
      <c r="AB17" s="1"/>
      <c r="AC17" s="1"/>
      <c r="AD17" s="1"/>
    </row>
    <row r="18">
      <c r="A18" s="2" t="s">
        <v>139</v>
      </c>
      <c r="B18" s="2">
        <v>8700.0</v>
      </c>
      <c r="C18" s="2">
        <v>4.0</v>
      </c>
      <c r="D18" s="2">
        <v>4.0</v>
      </c>
      <c r="E18" s="2">
        <v>0.0</v>
      </c>
      <c r="F18" s="2">
        <v>34.0</v>
      </c>
      <c r="G18" s="20" t="s">
        <v>70</v>
      </c>
      <c r="H18" s="22"/>
      <c r="I18" s="22"/>
      <c r="J18" s="22"/>
      <c r="K18" s="22"/>
      <c r="L18" s="22"/>
      <c r="M18" s="23"/>
      <c r="N18" s="1"/>
      <c r="O18" s="1"/>
      <c r="P18" s="1"/>
      <c r="Q18" s="1"/>
      <c r="R18" s="1"/>
      <c r="S18" s="1"/>
      <c r="T18" s="2" t="s">
        <v>140</v>
      </c>
      <c r="U18" s="2" t="s">
        <v>141</v>
      </c>
      <c r="V18" s="2" t="s">
        <v>142</v>
      </c>
      <c r="W18" s="1"/>
      <c r="X18" s="1"/>
      <c r="Y18" s="1"/>
      <c r="Z18" s="1"/>
      <c r="AA18" s="1"/>
      <c r="AB18" s="1"/>
      <c r="AC18" s="1"/>
      <c r="AD18" s="1"/>
    </row>
    <row r="19">
      <c r="A19" s="2" t="s">
        <v>143</v>
      </c>
      <c r="B19" s="2">
        <v>6600.0</v>
      </c>
      <c r="C19" s="2">
        <v>4.0</v>
      </c>
      <c r="D19" s="2">
        <v>4.0</v>
      </c>
      <c r="E19" s="2">
        <v>0.0</v>
      </c>
      <c r="F19" s="2">
        <v>34.5</v>
      </c>
      <c r="G19" s="20" t="s">
        <v>146</v>
      </c>
      <c r="H19" s="6" t="s">
        <v>45</v>
      </c>
      <c r="I19" s="22"/>
      <c r="J19" s="22"/>
      <c r="K19" s="6" t="s">
        <v>147</v>
      </c>
      <c r="L19" s="22"/>
      <c r="M19" s="23"/>
      <c r="N19" s="1"/>
      <c r="O19" s="1"/>
      <c r="P19" s="2" t="s">
        <v>148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>
      <c r="A20" s="2" t="s">
        <v>149</v>
      </c>
      <c r="B20" s="2">
        <v>6100.0</v>
      </c>
      <c r="C20" s="2">
        <v>4.0</v>
      </c>
      <c r="D20" s="2">
        <v>3.0</v>
      </c>
      <c r="E20" s="2">
        <v>1.0</v>
      </c>
      <c r="F20" s="2">
        <v>37.0</v>
      </c>
      <c r="G20" s="20" t="s">
        <v>151</v>
      </c>
      <c r="H20" s="6" t="s">
        <v>152</v>
      </c>
      <c r="I20" s="6" t="s">
        <v>153</v>
      </c>
      <c r="J20" s="22"/>
      <c r="K20" s="22"/>
      <c r="L20" s="22"/>
      <c r="M20" s="23"/>
      <c r="N20" s="1"/>
      <c r="O20" s="2" t="s">
        <v>64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>
      <c r="A21" s="2" t="s">
        <v>154</v>
      </c>
      <c r="B21" s="2">
        <v>7900.0</v>
      </c>
      <c r="C21" s="2">
        <v>1.0</v>
      </c>
      <c r="D21" s="2">
        <v>1.0</v>
      </c>
      <c r="E21" s="2">
        <v>0.0</v>
      </c>
      <c r="F21" s="2">
        <v>37.0</v>
      </c>
      <c r="G21" s="25"/>
      <c r="H21" s="22"/>
      <c r="I21" s="22"/>
      <c r="J21" s="6" t="s">
        <v>109</v>
      </c>
      <c r="K21" s="22"/>
      <c r="L21" s="22"/>
      <c r="M21" s="23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>
      <c r="A22" s="2" t="s">
        <v>156</v>
      </c>
      <c r="B22" s="2">
        <v>6700.0</v>
      </c>
      <c r="C22" s="2">
        <v>9.0</v>
      </c>
      <c r="D22" s="2">
        <v>8.0</v>
      </c>
      <c r="E22" s="2">
        <v>2.0</v>
      </c>
      <c r="F22" s="2">
        <v>37.4</v>
      </c>
      <c r="G22" s="20" t="s">
        <v>93</v>
      </c>
      <c r="H22" s="6" t="s">
        <v>94</v>
      </c>
      <c r="I22" s="6" t="s">
        <v>157</v>
      </c>
      <c r="J22" s="6" t="s">
        <v>78</v>
      </c>
      <c r="K22" s="22"/>
      <c r="L22" s="22"/>
      <c r="M22" s="24" t="s">
        <v>158</v>
      </c>
      <c r="N22" s="1"/>
      <c r="O22" s="1"/>
      <c r="P22" s="1"/>
      <c r="Q22" s="1"/>
      <c r="R22" s="2" t="s">
        <v>159</v>
      </c>
      <c r="S22" s="2" t="s">
        <v>160</v>
      </c>
      <c r="T22" s="2" t="s">
        <v>161</v>
      </c>
      <c r="U22" s="1"/>
      <c r="V22" s="1"/>
      <c r="W22" s="2" t="s">
        <v>163</v>
      </c>
      <c r="X22" s="1"/>
      <c r="Y22" s="1"/>
      <c r="Z22" s="1"/>
      <c r="AA22" s="1"/>
      <c r="AB22" s="1"/>
      <c r="AC22" s="1"/>
      <c r="AD22" s="1"/>
    </row>
    <row r="23">
      <c r="A23" s="2" t="s">
        <v>36</v>
      </c>
      <c r="B23" s="2">
        <v>7600.0</v>
      </c>
      <c r="C23" s="2">
        <v>2.0</v>
      </c>
      <c r="D23" s="2">
        <v>2.0</v>
      </c>
      <c r="E23" s="2">
        <v>0.0</v>
      </c>
      <c r="F23" s="2">
        <v>37.5</v>
      </c>
      <c r="G23" s="20" t="s">
        <v>93</v>
      </c>
      <c r="H23" s="22"/>
      <c r="I23" s="22"/>
      <c r="J23" s="6" t="s">
        <v>102</v>
      </c>
      <c r="K23" s="22"/>
      <c r="L23" s="22"/>
      <c r="M23" s="23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>
      <c r="A24" s="2" t="s">
        <v>164</v>
      </c>
      <c r="B24" s="2">
        <v>6100.0</v>
      </c>
      <c r="C24" s="2">
        <v>21.0</v>
      </c>
      <c r="D24" s="2">
        <v>16.0</v>
      </c>
      <c r="E24" s="2">
        <v>6.0</v>
      </c>
      <c r="F24" s="2">
        <v>38.6</v>
      </c>
      <c r="G24" s="25"/>
      <c r="H24" s="22"/>
      <c r="I24" s="22"/>
      <c r="J24" s="6" t="s">
        <v>89</v>
      </c>
      <c r="K24" s="6" t="s">
        <v>103</v>
      </c>
      <c r="L24" s="6" t="s">
        <v>166</v>
      </c>
      <c r="M24" s="24" t="s">
        <v>101</v>
      </c>
      <c r="N24" s="2" t="s">
        <v>167</v>
      </c>
      <c r="O24" s="2" t="s">
        <v>168</v>
      </c>
      <c r="P24" s="2" t="s">
        <v>169</v>
      </c>
      <c r="Q24" s="2" t="s">
        <v>170</v>
      </c>
      <c r="R24" s="2" t="s">
        <v>171</v>
      </c>
      <c r="S24" s="2" t="s">
        <v>172</v>
      </c>
      <c r="T24" s="2" t="s">
        <v>173</v>
      </c>
      <c r="U24" s="2" t="s">
        <v>116</v>
      </c>
      <c r="V24" s="2" t="s">
        <v>174</v>
      </c>
      <c r="W24" s="2" t="s">
        <v>175</v>
      </c>
      <c r="X24" s="2" t="s">
        <v>176</v>
      </c>
      <c r="Y24" s="2" t="s">
        <v>54</v>
      </c>
      <c r="Z24" s="2" t="s">
        <v>177</v>
      </c>
      <c r="AA24" s="2" t="s">
        <v>178</v>
      </c>
      <c r="AB24" s="2" t="s">
        <v>179</v>
      </c>
      <c r="AC24" s="2" t="s">
        <v>99</v>
      </c>
      <c r="AD24" s="2" t="s">
        <v>180</v>
      </c>
    </row>
    <row r="25">
      <c r="A25" s="2" t="s">
        <v>181</v>
      </c>
      <c r="B25" s="2">
        <v>10000.0</v>
      </c>
      <c r="C25" s="2">
        <v>3.0</v>
      </c>
      <c r="D25" s="2">
        <v>3.0</v>
      </c>
      <c r="E25" s="2">
        <v>1.0</v>
      </c>
      <c r="F25" s="2">
        <v>39.3</v>
      </c>
      <c r="G25" s="20" t="s">
        <v>32</v>
      </c>
      <c r="H25" s="6" t="s">
        <v>183</v>
      </c>
      <c r="I25" s="6" t="s">
        <v>184</v>
      </c>
      <c r="J25" s="22"/>
      <c r="K25" s="22"/>
      <c r="L25" s="22"/>
      <c r="M25" s="23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>
      <c r="A26" s="2" t="s">
        <v>186</v>
      </c>
      <c r="B26" s="2">
        <v>6200.0</v>
      </c>
      <c r="C26" s="2">
        <v>5.0</v>
      </c>
      <c r="D26" s="2">
        <v>4.0</v>
      </c>
      <c r="E26" s="2">
        <v>1.0</v>
      </c>
      <c r="F26" s="2">
        <v>40.2</v>
      </c>
      <c r="G26" s="25"/>
      <c r="H26" s="6" t="s">
        <v>178</v>
      </c>
      <c r="I26" s="6" t="s">
        <v>77</v>
      </c>
      <c r="J26" s="6" t="s">
        <v>187</v>
      </c>
      <c r="K26" s="6" t="s">
        <v>188</v>
      </c>
      <c r="L26" s="22"/>
      <c r="M26" s="24" t="s">
        <v>189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>
      <c r="A27" s="2" t="s">
        <v>190</v>
      </c>
      <c r="B27" s="2">
        <v>6300.0</v>
      </c>
      <c r="C27" s="2">
        <v>7.0</v>
      </c>
      <c r="D27" s="2">
        <v>6.0</v>
      </c>
      <c r="E27" s="2">
        <v>2.0</v>
      </c>
      <c r="F27" s="2">
        <v>41.0</v>
      </c>
      <c r="G27" s="20" t="s">
        <v>192</v>
      </c>
      <c r="H27" s="6" t="s">
        <v>126</v>
      </c>
      <c r="I27" s="6" t="s">
        <v>193</v>
      </c>
      <c r="J27" s="6" t="s">
        <v>194</v>
      </c>
      <c r="K27" s="6" t="s">
        <v>131</v>
      </c>
      <c r="L27" s="6" t="s">
        <v>80</v>
      </c>
      <c r="M27" s="24" t="s">
        <v>195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>
      <c r="A28" s="2" t="s">
        <v>196</v>
      </c>
      <c r="B28" s="2">
        <v>6400.0</v>
      </c>
      <c r="C28" s="2">
        <v>4.0</v>
      </c>
      <c r="D28" s="2">
        <v>4.0</v>
      </c>
      <c r="E28" s="2">
        <v>0.0</v>
      </c>
      <c r="F28" s="2">
        <v>41.0</v>
      </c>
      <c r="G28" s="20" t="s">
        <v>197</v>
      </c>
      <c r="H28" s="22"/>
      <c r="I28" s="22"/>
      <c r="J28" s="22"/>
      <c r="K28" s="22"/>
      <c r="L28" s="22"/>
      <c r="M28" s="24" t="s">
        <v>199</v>
      </c>
      <c r="N28" s="2" t="s">
        <v>200</v>
      </c>
      <c r="O28" s="1"/>
      <c r="P28" s="2" t="s">
        <v>148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>
      <c r="A29" s="2" t="s">
        <v>202</v>
      </c>
      <c r="B29" s="2">
        <v>8900.0</v>
      </c>
      <c r="C29" s="2">
        <v>6.0</v>
      </c>
      <c r="D29" s="2">
        <v>5.0</v>
      </c>
      <c r="E29" s="2">
        <v>3.0</v>
      </c>
      <c r="F29" s="2">
        <v>43.2</v>
      </c>
      <c r="G29" s="20" t="s">
        <v>203</v>
      </c>
      <c r="H29" s="6" t="s">
        <v>204</v>
      </c>
      <c r="I29" s="6" t="s">
        <v>107</v>
      </c>
      <c r="J29" s="6" t="s">
        <v>47</v>
      </c>
      <c r="K29" s="6" t="s">
        <v>205</v>
      </c>
      <c r="L29" s="6" t="s">
        <v>207</v>
      </c>
      <c r="M29" s="2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>
      <c r="A30" s="2" t="s">
        <v>96</v>
      </c>
      <c r="B30" s="2">
        <v>6800.0</v>
      </c>
      <c r="C30" s="2">
        <v>4.0</v>
      </c>
      <c r="D30" s="2">
        <v>3.0</v>
      </c>
      <c r="E30" s="2">
        <v>0.0</v>
      </c>
      <c r="F30" s="2">
        <v>43.5</v>
      </c>
      <c r="G30" s="20" t="s">
        <v>101</v>
      </c>
      <c r="H30" s="6" t="s">
        <v>208</v>
      </c>
      <c r="I30" s="22"/>
      <c r="J30" s="6" t="s">
        <v>109</v>
      </c>
      <c r="K30" s="22"/>
      <c r="L30" s="22"/>
      <c r="M30" s="24" t="s">
        <v>209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>
      <c r="A31" s="2" t="s">
        <v>210</v>
      </c>
      <c r="B31" s="2">
        <v>6900.0</v>
      </c>
      <c r="C31" s="2">
        <v>14.0</v>
      </c>
      <c r="D31" s="2">
        <v>11.0</v>
      </c>
      <c r="E31" s="2">
        <v>2.0</v>
      </c>
      <c r="F31" s="2">
        <v>43.9</v>
      </c>
      <c r="G31" s="20" t="s">
        <v>107</v>
      </c>
      <c r="H31" s="22"/>
      <c r="I31" s="6" t="s">
        <v>211</v>
      </c>
      <c r="J31" s="6" t="s">
        <v>212</v>
      </c>
      <c r="K31" s="6" t="s">
        <v>103</v>
      </c>
      <c r="L31" s="6" t="s">
        <v>213</v>
      </c>
      <c r="M31" s="23"/>
      <c r="N31" s="1"/>
      <c r="O31" s="2" t="s">
        <v>214</v>
      </c>
      <c r="P31" s="2" t="s">
        <v>175</v>
      </c>
      <c r="Q31" s="2" t="s">
        <v>215</v>
      </c>
      <c r="R31" s="2" t="s">
        <v>216</v>
      </c>
      <c r="S31" s="2" t="s">
        <v>84</v>
      </c>
      <c r="T31" s="1"/>
      <c r="U31" s="2" t="s">
        <v>116</v>
      </c>
      <c r="V31" s="2" t="s">
        <v>218</v>
      </c>
      <c r="W31" s="2" t="s">
        <v>163</v>
      </c>
      <c r="X31" s="2" t="s">
        <v>219</v>
      </c>
      <c r="Y31" s="1"/>
      <c r="Z31" s="1"/>
      <c r="AA31" s="1"/>
      <c r="AB31" s="1"/>
      <c r="AC31" s="1"/>
      <c r="AD31" s="1"/>
    </row>
    <row r="32">
      <c r="A32" s="2" t="s">
        <v>220</v>
      </c>
      <c r="B32" s="2">
        <v>6900.0</v>
      </c>
      <c r="C32" s="2">
        <v>4.0</v>
      </c>
      <c r="D32" s="2">
        <v>3.0</v>
      </c>
      <c r="E32" s="2">
        <v>0.0</v>
      </c>
      <c r="F32" s="2">
        <v>44.3</v>
      </c>
      <c r="G32" s="20" t="s">
        <v>70</v>
      </c>
      <c r="H32" s="6" t="s">
        <v>178</v>
      </c>
      <c r="I32" s="22"/>
      <c r="J32" s="6" t="s">
        <v>221</v>
      </c>
      <c r="K32" s="22"/>
      <c r="L32" s="6" t="s">
        <v>222</v>
      </c>
      <c r="M32" s="2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>
      <c r="A33" s="2" t="s">
        <v>43</v>
      </c>
      <c r="B33" s="2">
        <v>6800.0</v>
      </c>
      <c r="C33" s="2">
        <v>5.0</v>
      </c>
      <c r="D33" s="2">
        <v>4.0</v>
      </c>
      <c r="E33" s="2">
        <v>0.0</v>
      </c>
      <c r="F33" s="2">
        <v>45.0</v>
      </c>
      <c r="G33" s="20" t="s">
        <v>194</v>
      </c>
      <c r="H33" s="6" t="s">
        <v>76</v>
      </c>
      <c r="I33" s="6" t="s">
        <v>77</v>
      </c>
      <c r="J33" s="6" t="s">
        <v>102</v>
      </c>
      <c r="K33" s="6" t="s">
        <v>48</v>
      </c>
      <c r="L33" s="22"/>
      <c r="M33" s="2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>
      <c r="A34" s="2" t="s">
        <v>225</v>
      </c>
      <c r="B34" s="2">
        <v>9700.0</v>
      </c>
      <c r="C34" s="2">
        <v>3.0</v>
      </c>
      <c r="D34" s="2">
        <v>2.0</v>
      </c>
      <c r="E34" s="2">
        <v>1.0</v>
      </c>
      <c r="F34" s="2">
        <v>45.7</v>
      </c>
      <c r="G34" s="20" t="s">
        <v>226</v>
      </c>
      <c r="H34" s="22"/>
      <c r="I34" s="22"/>
      <c r="J34" s="6" t="s">
        <v>227</v>
      </c>
      <c r="K34" s="6" t="s">
        <v>110</v>
      </c>
      <c r="L34" s="22"/>
      <c r="M34" s="2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>
      <c r="A35" s="2" t="s">
        <v>182</v>
      </c>
      <c r="B35" s="2">
        <v>7700.0</v>
      </c>
      <c r="C35" s="2">
        <v>5.0</v>
      </c>
      <c r="D35" s="2">
        <v>4.0</v>
      </c>
      <c r="E35" s="2">
        <v>2.0</v>
      </c>
      <c r="F35" s="2">
        <v>46.0</v>
      </c>
      <c r="G35" s="25"/>
      <c r="H35" s="6" t="s">
        <v>76</v>
      </c>
      <c r="I35" s="6" t="s">
        <v>227</v>
      </c>
      <c r="J35" s="6" t="s">
        <v>229</v>
      </c>
      <c r="K35" s="22"/>
      <c r="L35" s="6" t="s">
        <v>67</v>
      </c>
      <c r="M35" s="23"/>
      <c r="N35" s="1"/>
      <c r="O35" s="2" t="s">
        <v>52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>
      <c r="A36" s="2" t="s">
        <v>42</v>
      </c>
      <c r="B36" s="2">
        <v>6300.0</v>
      </c>
      <c r="C36" s="2">
        <v>7.0</v>
      </c>
      <c r="D36" s="2">
        <v>6.0</v>
      </c>
      <c r="E36" s="2">
        <v>0.0</v>
      </c>
      <c r="F36" s="2">
        <v>48.0</v>
      </c>
      <c r="G36" s="20" t="s">
        <v>192</v>
      </c>
      <c r="H36" s="6" t="s">
        <v>230</v>
      </c>
      <c r="I36" s="22"/>
      <c r="J36" s="22"/>
      <c r="K36" s="6" t="s">
        <v>231</v>
      </c>
      <c r="L36" s="6" t="s">
        <v>232</v>
      </c>
      <c r="M36" s="24" t="s">
        <v>209</v>
      </c>
      <c r="N36" s="2" t="s">
        <v>200</v>
      </c>
      <c r="O36" s="2" t="s">
        <v>233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>
      <c r="A37" s="2" t="s">
        <v>234</v>
      </c>
      <c r="B37" s="2">
        <v>6900.0</v>
      </c>
      <c r="C37" s="2">
        <v>12.0</v>
      </c>
      <c r="D37" s="2">
        <v>10.0</v>
      </c>
      <c r="E37" s="2">
        <v>0.0</v>
      </c>
      <c r="F37" s="2">
        <v>48.6</v>
      </c>
      <c r="G37" s="20" t="s">
        <v>194</v>
      </c>
      <c r="H37" s="6" t="s">
        <v>126</v>
      </c>
      <c r="I37" s="22"/>
      <c r="J37" s="6" t="s">
        <v>194</v>
      </c>
      <c r="K37" s="6" t="s">
        <v>147</v>
      </c>
      <c r="L37" s="6" t="s">
        <v>134</v>
      </c>
      <c r="M37" s="24" t="s">
        <v>236</v>
      </c>
      <c r="N37" s="2" t="s">
        <v>237</v>
      </c>
      <c r="O37" s="2" t="s">
        <v>238</v>
      </c>
      <c r="P37" s="2" t="s">
        <v>122</v>
      </c>
      <c r="Q37" s="1"/>
      <c r="R37" s="2" t="s">
        <v>216</v>
      </c>
      <c r="S37" s="1"/>
      <c r="T37" s="2" t="s">
        <v>240</v>
      </c>
      <c r="U37" s="2" t="s">
        <v>241</v>
      </c>
      <c r="V37" s="1"/>
      <c r="W37" s="1"/>
      <c r="X37" s="1"/>
      <c r="Y37" s="1"/>
      <c r="Z37" s="1"/>
      <c r="AA37" s="1"/>
      <c r="AB37" s="1"/>
      <c r="AC37" s="1"/>
      <c r="AD37" s="1"/>
    </row>
    <row r="38">
      <c r="A38" s="2" t="s">
        <v>242</v>
      </c>
      <c r="B38" s="2">
        <v>6000.0</v>
      </c>
      <c r="C38" s="2">
        <v>5.0</v>
      </c>
      <c r="D38" s="2">
        <v>4.0</v>
      </c>
      <c r="E38" s="2">
        <v>1.0</v>
      </c>
      <c r="F38" s="2">
        <v>49.2</v>
      </c>
      <c r="G38" s="20" t="s">
        <v>232</v>
      </c>
      <c r="H38" s="6" t="s">
        <v>243</v>
      </c>
      <c r="I38" s="22"/>
      <c r="J38" s="6" t="s">
        <v>244</v>
      </c>
      <c r="K38" s="6" t="s">
        <v>49</v>
      </c>
      <c r="L38" s="6" t="s">
        <v>111</v>
      </c>
      <c r="M38" s="2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>
      <c r="A39" s="2" t="s">
        <v>217</v>
      </c>
      <c r="B39" s="2">
        <v>6500.0</v>
      </c>
      <c r="C39" s="2">
        <v>5.0</v>
      </c>
      <c r="D39" s="2">
        <v>3.0</v>
      </c>
      <c r="E39" s="2">
        <v>0.0</v>
      </c>
      <c r="F39" s="2">
        <v>49.6</v>
      </c>
      <c r="G39" s="20" t="s">
        <v>70</v>
      </c>
      <c r="H39" s="6" t="s">
        <v>91</v>
      </c>
      <c r="I39" s="22"/>
      <c r="J39" s="22"/>
      <c r="K39" s="6" t="s">
        <v>46</v>
      </c>
      <c r="L39" s="6" t="s">
        <v>101</v>
      </c>
      <c r="M39" s="23"/>
      <c r="N39" s="1"/>
      <c r="O39" s="1"/>
      <c r="P39" s="1"/>
      <c r="Q39" s="1"/>
      <c r="R39" s="2" t="s">
        <v>246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>
      <c r="A40" s="2" t="s">
        <v>248</v>
      </c>
      <c r="B40" s="2">
        <v>6900.0</v>
      </c>
      <c r="C40" s="2">
        <v>3.0</v>
      </c>
      <c r="D40" s="2">
        <v>2.0</v>
      </c>
      <c r="E40" s="2">
        <v>0.0</v>
      </c>
      <c r="F40" s="2">
        <v>49.7</v>
      </c>
      <c r="G40" s="25"/>
      <c r="H40" s="22"/>
      <c r="I40" s="6" t="s">
        <v>101</v>
      </c>
      <c r="J40" s="6" t="s">
        <v>249</v>
      </c>
      <c r="K40" s="6" t="s">
        <v>79</v>
      </c>
      <c r="L40" s="22"/>
      <c r="M40" s="2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>
      <c r="A41" s="2" t="s">
        <v>252</v>
      </c>
      <c r="B41" s="2">
        <v>6400.0</v>
      </c>
      <c r="C41" s="2">
        <v>10.0</v>
      </c>
      <c r="D41" s="2">
        <v>7.0</v>
      </c>
      <c r="E41" s="2">
        <v>1.0</v>
      </c>
      <c r="F41" s="2">
        <v>50.0</v>
      </c>
      <c r="G41" s="20" t="s">
        <v>194</v>
      </c>
      <c r="H41" s="6" t="s">
        <v>107</v>
      </c>
      <c r="I41" s="6" t="s">
        <v>253</v>
      </c>
      <c r="J41" s="22"/>
      <c r="K41" s="22"/>
      <c r="L41" s="6" t="s">
        <v>213</v>
      </c>
      <c r="M41" s="23"/>
      <c r="N41" s="1"/>
      <c r="O41" s="2" t="s">
        <v>175</v>
      </c>
      <c r="P41" s="1"/>
      <c r="Q41" s="2" t="s">
        <v>254</v>
      </c>
      <c r="R41" s="2" t="s">
        <v>255</v>
      </c>
      <c r="S41" s="2" t="s">
        <v>256</v>
      </c>
      <c r="T41" s="2" t="s">
        <v>140</v>
      </c>
      <c r="U41" s="2" t="s">
        <v>84</v>
      </c>
      <c r="V41" s="1"/>
      <c r="W41" s="1"/>
      <c r="X41" s="1"/>
      <c r="Y41" s="1"/>
      <c r="Z41" s="1"/>
      <c r="AA41" s="1"/>
      <c r="AB41" s="1"/>
      <c r="AC41" s="1"/>
      <c r="AD41" s="1"/>
    </row>
    <row r="42">
      <c r="A42" s="2" t="s">
        <v>59</v>
      </c>
      <c r="B42" s="2">
        <v>10500.0</v>
      </c>
      <c r="C42" s="2">
        <v>11.0</v>
      </c>
      <c r="D42" s="2">
        <v>7.0</v>
      </c>
      <c r="E42" s="2">
        <v>2.0</v>
      </c>
      <c r="F42" s="2">
        <v>50.4</v>
      </c>
      <c r="G42" s="20" t="s">
        <v>152</v>
      </c>
      <c r="H42" s="6" t="s">
        <v>258</v>
      </c>
      <c r="I42" s="6" t="s">
        <v>77</v>
      </c>
      <c r="J42" s="6" t="s">
        <v>249</v>
      </c>
      <c r="K42" s="6" t="s">
        <v>259</v>
      </c>
      <c r="L42" s="6" t="s">
        <v>227</v>
      </c>
      <c r="M42" s="24" t="s">
        <v>158</v>
      </c>
      <c r="N42" s="2" t="s">
        <v>218</v>
      </c>
      <c r="O42" s="2" t="s">
        <v>64</v>
      </c>
      <c r="P42" s="1"/>
      <c r="Q42" s="2" t="s">
        <v>261</v>
      </c>
      <c r="R42" s="1"/>
      <c r="S42" s="1"/>
      <c r="T42" s="1"/>
      <c r="U42" s="1"/>
      <c r="V42" s="2" t="s">
        <v>101</v>
      </c>
      <c r="W42" s="1"/>
      <c r="X42" s="1"/>
      <c r="Y42" s="1"/>
      <c r="Z42" s="1"/>
      <c r="AA42" s="1"/>
      <c r="AB42" s="1"/>
      <c r="AC42" s="1"/>
      <c r="AD42" s="1"/>
    </row>
    <row r="43">
      <c r="A43" s="2" t="s">
        <v>228</v>
      </c>
      <c r="B43" s="2">
        <v>6900.0</v>
      </c>
      <c r="C43" s="2">
        <v>3.0</v>
      </c>
      <c r="D43" s="2">
        <v>3.0</v>
      </c>
      <c r="E43" s="2">
        <v>0.0</v>
      </c>
      <c r="F43" s="2">
        <v>50.7</v>
      </c>
      <c r="G43" s="25"/>
      <c r="H43" s="6" t="s">
        <v>45</v>
      </c>
      <c r="I43" s="6" t="s">
        <v>157</v>
      </c>
      <c r="J43" s="6" t="s">
        <v>263</v>
      </c>
      <c r="K43" s="22"/>
      <c r="L43" s="22"/>
      <c r="M43" s="2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>
      <c r="A44" s="2" t="s">
        <v>264</v>
      </c>
      <c r="B44" s="2">
        <v>6100.0</v>
      </c>
      <c r="C44" s="2">
        <v>8.0</v>
      </c>
      <c r="D44" s="2">
        <v>5.0</v>
      </c>
      <c r="E44" s="2">
        <v>2.0</v>
      </c>
      <c r="F44" s="2">
        <v>51.1</v>
      </c>
      <c r="G44" s="20" t="s">
        <v>146</v>
      </c>
      <c r="H44" s="6" t="s">
        <v>208</v>
      </c>
      <c r="I44" s="6" t="s">
        <v>101</v>
      </c>
      <c r="J44" s="6" t="s">
        <v>266</v>
      </c>
      <c r="K44" s="6" t="s">
        <v>101</v>
      </c>
      <c r="L44" s="22"/>
      <c r="M44" s="23"/>
      <c r="N44" s="1"/>
      <c r="O44" s="1"/>
      <c r="P44" s="1"/>
      <c r="Q44" s="1"/>
      <c r="R44" s="2" t="s">
        <v>177</v>
      </c>
      <c r="S44" s="1"/>
      <c r="T44" s="2" t="s">
        <v>267</v>
      </c>
      <c r="U44" s="1"/>
      <c r="V44" s="2" t="s">
        <v>214</v>
      </c>
      <c r="W44" s="1"/>
      <c r="X44" s="1"/>
      <c r="Y44" s="1"/>
      <c r="Z44" s="1"/>
      <c r="AA44" s="1"/>
      <c r="AB44" s="1"/>
      <c r="AC44" s="1"/>
      <c r="AD44" s="1"/>
    </row>
    <row r="45">
      <c r="A45" s="2" t="s">
        <v>235</v>
      </c>
      <c r="B45" s="2">
        <v>7200.0</v>
      </c>
      <c r="C45" s="2">
        <v>5.0</v>
      </c>
      <c r="D45" s="2">
        <v>3.0</v>
      </c>
      <c r="E45" s="2">
        <v>0.0</v>
      </c>
      <c r="F45" s="2">
        <v>51.4</v>
      </c>
      <c r="G45" s="20" t="s">
        <v>175</v>
      </c>
      <c r="H45" s="6" t="s">
        <v>45</v>
      </c>
      <c r="I45" s="6" t="s">
        <v>108</v>
      </c>
      <c r="J45" s="6" t="s">
        <v>78</v>
      </c>
      <c r="K45" s="6" t="s">
        <v>227</v>
      </c>
      <c r="L45" s="22"/>
      <c r="M45" s="2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>
      <c r="A46" s="2" t="s">
        <v>260</v>
      </c>
      <c r="B46" s="2">
        <v>6100.0</v>
      </c>
      <c r="C46" s="2">
        <v>3.0</v>
      </c>
      <c r="D46" s="2">
        <v>2.0</v>
      </c>
      <c r="E46" s="2">
        <v>0.0</v>
      </c>
      <c r="F46" s="2">
        <v>51.7</v>
      </c>
      <c r="G46" s="20" t="s">
        <v>93</v>
      </c>
      <c r="H46" s="6" t="s">
        <v>230</v>
      </c>
      <c r="I46" s="22"/>
      <c r="J46" s="6" t="s">
        <v>178</v>
      </c>
      <c r="K46" s="22"/>
      <c r="L46" s="22"/>
      <c r="M46" s="2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>
      <c r="A47" s="2" t="s">
        <v>270</v>
      </c>
      <c r="B47" s="2">
        <v>6500.0</v>
      </c>
      <c r="C47" s="2">
        <v>16.0</v>
      </c>
      <c r="D47" s="2">
        <v>11.0</v>
      </c>
      <c r="E47" s="2">
        <v>4.0</v>
      </c>
      <c r="F47" s="2">
        <v>52.5</v>
      </c>
      <c r="G47" s="20" t="s">
        <v>175</v>
      </c>
      <c r="H47" s="6" t="s">
        <v>152</v>
      </c>
      <c r="I47" s="6" t="s">
        <v>101</v>
      </c>
      <c r="J47" s="6" t="s">
        <v>163</v>
      </c>
      <c r="K47" s="6" t="s">
        <v>271</v>
      </c>
      <c r="L47" s="6" t="s">
        <v>272</v>
      </c>
      <c r="M47" s="24" t="s">
        <v>101</v>
      </c>
      <c r="N47" s="2" t="s">
        <v>200</v>
      </c>
      <c r="O47" s="2" t="s">
        <v>273</v>
      </c>
      <c r="P47" s="2" t="s">
        <v>274</v>
      </c>
      <c r="Q47" s="1"/>
      <c r="R47" s="2" t="s">
        <v>82</v>
      </c>
      <c r="S47" s="2" t="s">
        <v>275</v>
      </c>
      <c r="T47" s="2" t="s">
        <v>276</v>
      </c>
      <c r="U47" s="2" t="s">
        <v>277</v>
      </c>
      <c r="V47" s="2" t="s">
        <v>278</v>
      </c>
      <c r="W47" s="1"/>
      <c r="X47" s="1"/>
      <c r="Y47" s="2" t="s">
        <v>280</v>
      </c>
      <c r="Z47" s="1"/>
      <c r="AA47" s="1"/>
      <c r="AB47" s="1"/>
      <c r="AC47" s="1"/>
      <c r="AD47" s="1"/>
    </row>
    <row r="48">
      <c r="A48" s="2" t="s">
        <v>281</v>
      </c>
      <c r="B48" s="2">
        <v>6800.0</v>
      </c>
      <c r="C48" s="2">
        <v>2.0</v>
      </c>
      <c r="D48" s="2">
        <v>1.0</v>
      </c>
      <c r="E48" s="2">
        <v>1.0</v>
      </c>
      <c r="F48" s="2">
        <v>53.0</v>
      </c>
      <c r="G48" s="25"/>
      <c r="H48" s="22"/>
      <c r="I48" s="22"/>
      <c r="J48" s="22"/>
      <c r="K48" s="22"/>
      <c r="L48" s="22"/>
      <c r="M48" s="23"/>
      <c r="N48" s="1"/>
      <c r="O48" s="2" t="s">
        <v>177</v>
      </c>
      <c r="P48" s="2" t="s">
        <v>274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>
      <c r="A49" s="2" t="s">
        <v>282</v>
      </c>
      <c r="B49" s="2">
        <v>8600.0</v>
      </c>
      <c r="C49" s="2">
        <v>14.0</v>
      </c>
      <c r="D49" s="2">
        <v>9.0</v>
      </c>
      <c r="E49" s="2">
        <v>3.0</v>
      </c>
      <c r="F49" s="2">
        <v>53.1</v>
      </c>
      <c r="G49" s="20" t="s">
        <v>203</v>
      </c>
      <c r="H49" s="6" t="s">
        <v>283</v>
      </c>
      <c r="I49" s="6" t="s">
        <v>211</v>
      </c>
      <c r="J49" s="6" t="s">
        <v>78</v>
      </c>
      <c r="K49" s="6" t="s">
        <v>231</v>
      </c>
      <c r="L49" s="6" t="s">
        <v>107</v>
      </c>
      <c r="M49" s="24" t="s">
        <v>285</v>
      </c>
      <c r="N49" s="2" t="s">
        <v>177</v>
      </c>
      <c r="O49" s="2" t="s">
        <v>177</v>
      </c>
      <c r="P49" s="2" t="s">
        <v>286</v>
      </c>
      <c r="Q49" s="2" t="s">
        <v>261</v>
      </c>
      <c r="R49" s="2" t="s">
        <v>227</v>
      </c>
      <c r="S49" s="2" t="s">
        <v>84</v>
      </c>
      <c r="T49" s="1"/>
      <c r="U49" s="2" t="s">
        <v>194</v>
      </c>
      <c r="V49" s="1"/>
      <c r="W49" s="1"/>
      <c r="X49" s="1"/>
      <c r="Y49" s="1"/>
      <c r="Z49" s="1"/>
      <c r="AA49" s="1"/>
      <c r="AB49" s="1"/>
      <c r="AC49" s="1"/>
      <c r="AD49" s="1"/>
    </row>
    <row r="50">
      <c r="A50" s="2" t="s">
        <v>162</v>
      </c>
      <c r="B50" s="2">
        <v>11500.0</v>
      </c>
      <c r="C50" s="2">
        <v>12.0</v>
      </c>
      <c r="D50" s="2">
        <v>7.0</v>
      </c>
      <c r="E50" s="2">
        <v>2.0</v>
      </c>
      <c r="F50" s="2">
        <v>53.3</v>
      </c>
      <c r="G50" s="20" t="s">
        <v>288</v>
      </c>
      <c r="H50" s="6" t="s">
        <v>208</v>
      </c>
      <c r="I50" s="6" t="s">
        <v>289</v>
      </c>
      <c r="J50" s="6" t="s">
        <v>290</v>
      </c>
      <c r="K50" s="6" t="s">
        <v>48</v>
      </c>
      <c r="L50" s="22"/>
      <c r="M50" s="23"/>
      <c r="N50" s="1"/>
      <c r="O50" s="2" t="s">
        <v>227</v>
      </c>
      <c r="P50" s="2" t="s">
        <v>177</v>
      </c>
      <c r="Q50" s="1"/>
      <c r="R50" s="2" t="s">
        <v>163</v>
      </c>
      <c r="S50" s="2" t="s">
        <v>291</v>
      </c>
      <c r="T50" s="1"/>
      <c r="U50" s="2" t="s">
        <v>117</v>
      </c>
      <c r="V50" s="2" t="s">
        <v>278</v>
      </c>
      <c r="W50" s="2" t="s">
        <v>101</v>
      </c>
      <c r="X50" s="1"/>
      <c r="Y50" s="1"/>
      <c r="Z50" s="1"/>
      <c r="AA50" s="1"/>
      <c r="AB50" s="1"/>
      <c r="AC50" s="1"/>
      <c r="AD50" s="1"/>
    </row>
    <row r="51">
      <c r="A51" s="2" t="s">
        <v>292</v>
      </c>
      <c r="B51" s="2">
        <v>6500.0</v>
      </c>
      <c r="C51" s="2">
        <v>2.0</v>
      </c>
      <c r="D51" s="2">
        <v>1.0</v>
      </c>
      <c r="E51" s="2">
        <v>1.0</v>
      </c>
      <c r="F51" s="2">
        <v>54.5</v>
      </c>
      <c r="G51" s="20" t="s">
        <v>32</v>
      </c>
      <c r="H51" s="6" t="s">
        <v>107</v>
      </c>
      <c r="I51" s="22"/>
      <c r="J51" s="22"/>
      <c r="K51" s="22"/>
      <c r="L51" s="22"/>
      <c r="M51" s="23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>
      <c r="A52" s="2" t="s">
        <v>287</v>
      </c>
      <c r="B52" s="2">
        <v>6900.0</v>
      </c>
      <c r="C52" s="2">
        <v>6.0</v>
      </c>
      <c r="D52" s="2">
        <v>4.0</v>
      </c>
      <c r="E52" s="2">
        <v>0.0</v>
      </c>
      <c r="F52" s="2">
        <v>55.0</v>
      </c>
      <c r="G52" s="20" t="s">
        <v>93</v>
      </c>
      <c r="H52" s="22"/>
      <c r="I52" s="6" t="s">
        <v>227</v>
      </c>
      <c r="J52" s="22"/>
      <c r="K52" s="22"/>
      <c r="L52" s="22"/>
      <c r="M52" s="23"/>
      <c r="N52" s="1"/>
      <c r="O52" s="2" t="s">
        <v>294</v>
      </c>
      <c r="P52" s="1"/>
      <c r="Q52" s="1"/>
      <c r="R52" s="1"/>
      <c r="S52" s="2" t="s">
        <v>291</v>
      </c>
      <c r="T52" s="2" t="s">
        <v>240</v>
      </c>
      <c r="U52" s="2" t="s">
        <v>291</v>
      </c>
      <c r="V52" s="1"/>
      <c r="W52" s="1"/>
      <c r="X52" s="1"/>
      <c r="Y52" s="1"/>
      <c r="Z52" s="1"/>
      <c r="AA52" s="1"/>
      <c r="AB52" s="1"/>
      <c r="AC52" s="1"/>
      <c r="AD52" s="1"/>
    </row>
    <row r="53">
      <c r="A53" s="2" t="s">
        <v>269</v>
      </c>
      <c r="B53" s="2">
        <v>9400.0</v>
      </c>
      <c r="C53" s="2">
        <v>7.0</v>
      </c>
      <c r="D53" s="2">
        <v>4.0</v>
      </c>
      <c r="E53" s="2">
        <v>2.0</v>
      </c>
      <c r="F53" s="2">
        <v>55.4</v>
      </c>
      <c r="G53" s="20" t="s">
        <v>203</v>
      </c>
      <c r="H53" s="6" t="s">
        <v>295</v>
      </c>
      <c r="I53" s="6" t="s">
        <v>178</v>
      </c>
      <c r="J53" s="6" t="s">
        <v>78</v>
      </c>
      <c r="K53" s="6" t="s">
        <v>296</v>
      </c>
      <c r="L53" s="6" t="s">
        <v>49</v>
      </c>
      <c r="M53" s="23"/>
      <c r="N53" s="1"/>
      <c r="O53" s="2" t="s">
        <v>97</v>
      </c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>
      <c r="A54" s="2" t="s">
        <v>297</v>
      </c>
      <c r="B54" s="2">
        <v>6100.0</v>
      </c>
      <c r="C54" s="2">
        <v>5.0</v>
      </c>
      <c r="D54" s="2">
        <v>3.0</v>
      </c>
      <c r="E54" s="2">
        <v>1.0</v>
      </c>
      <c r="F54" s="2">
        <v>55.6</v>
      </c>
      <c r="G54" s="20" t="s">
        <v>163</v>
      </c>
      <c r="H54" s="6" t="s">
        <v>178</v>
      </c>
      <c r="I54" s="6" t="s">
        <v>193</v>
      </c>
      <c r="J54" s="6" t="s">
        <v>249</v>
      </c>
      <c r="K54" s="6" t="s">
        <v>298</v>
      </c>
      <c r="L54" s="22"/>
      <c r="M54" s="2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>
      <c r="A55" s="2" t="s">
        <v>299</v>
      </c>
      <c r="B55" s="2">
        <v>6400.0</v>
      </c>
      <c r="C55" s="2">
        <v>1.0</v>
      </c>
      <c r="D55" s="2">
        <v>1.0</v>
      </c>
      <c r="E55" s="2">
        <v>0.0</v>
      </c>
      <c r="F55" s="2">
        <v>56.0</v>
      </c>
      <c r="G55" s="25"/>
      <c r="H55" s="6" t="s">
        <v>300</v>
      </c>
      <c r="I55" s="22"/>
      <c r="J55" s="22"/>
      <c r="K55" s="22"/>
      <c r="L55" s="22"/>
      <c r="M55" s="2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>
      <c r="A56" s="2" t="s">
        <v>257</v>
      </c>
      <c r="B56" s="2">
        <v>6700.0</v>
      </c>
      <c r="C56" s="2">
        <v>5.0</v>
      </c>
      <c r="D56" s="2">
        <v>4.0</v>
      </c>
      <c r="E56" s="2">
        <v>1.0</v>
      </c>
      <c r="F56" s="2">
        <v>56.2</v>
      </c>
      <c r="G56" s="20" t="s">
        <v>301</v>
      </c>
      <c r="H56" s="6" t="s">
        <v>243</v>
      </c>
      <c r="I56" s="6" t="s">
        <v>97</v>
      </c>
      <c r="J56" s="6" t="s">
        <v>302</v>
      </c>
      <c r="K56" s="6" t="s">
        <v>49</v>
      </c>
      <c r="L56" s="22"/>
      <c r="M56" s="2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>
      <c r="A57" s="2" t="s">
        <v>303</v>
      </c>
      <c r="B57" s="2">
        <v>7500.0</v>
      </c>
      <c r="C57" s="2">
        <v>4.0</v>
      </c>
      <c r="D57" s="2">
        <v>3.0</v>
      </c>
      <c r="E57" s="2">
        <v>0.0</v>
      </c>
      <c r="F57" s="2">
        <v>56.3</v>
      </c>
      <c r="G57" s="25"/>
      <c r="H57" s="6" t="s">
        <v>304</v>
      </c>
      <c r="I57" s="22"/>
      <c r="J57" s="22"/>
      <c r="K57" s="22"/>
      <c r="L57" s="22"/>
      <c r="M57" s="23"/>
      <c r="N57" s="1"/>
      <c r="O57" s="2" t="s">
        <v>305</v>
      </c>
      <c r="P57" s="2" t="s">
        <v>122</v>
      </c>
      <c r="Q57" s="1"/>
      <c r="R57" s="2" t="s">
        <v>306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>
      <c r="A58" s="2" t="s">
        <v>130</v>
      </c>
      <c r="B58" s="2">
        <v>6100.0</v>
      </c>
      <c r="C58" s="2">
        <v>6.0</v>
      </c>
      <c r="D58" s="2">
        <v>4.0</v>
      </c>
      <c r="E58" s="2">
        <v>1.0</v>
      </c>
      <c r="F58" s="2">
        <v>56.3</v>
      </c>
      <c r="G58" s="20" t="s">
        <v>194</v>
      </c>
      <c r="H58" s="22"/>
      <c r="I58" s="22"/>
      <c r="J58" s="22"/>
      <c r="K58" s="22"/>
      <c r="L58" s="22"/>
      <c r="M58" s="23"/>
      <c r="N58" s="1"/>
      <c r="O58" s="2" t="s">
        <v>307</v>
      </c>
      <c r="P58" s="1"/>
      <c r="Q58" s="1"/>
      <c r="R58" s="2" t="s">
        <v>308</v>
      </c>
      <c r="S58" s="1"/>
      <c r="T58" s="2" t="s">
        <v>309</v>
      </c>
      <c r="U58" s="2" t="s">
        <v>241</v>
      </c>
      <c r="V58" s="2" t="s">
        <v>97</v>
      </c>
      <c r="W58" s="1"/>
      <c r="X58" s="1"/>
      <c r="Y58" s="1"/>
      <c r="Z58" s="1"/>
      <c r="AA58" s="1"/>
      <c r="AB58" s="1"/>
      <c r="AC58" s="1"/>
      <c r="AD58" s="1"/>
    </row>
    <row r="59">
      <c r="A59" s="2" t="s">
        <v>310</v>
      </c>
      <c r="B59" s="2">
        <v>6600.0</v>
      </c>
      <c r="C59" s="2">
        <v>2.0</v>
      </c>
      <c r="D59" s="2">
        <v>1.0</v>
      </c>
      <c r="E59" s="2">
        <v>0.0</v>
      </c>
      <c r="F59" s="2">
        <v>56.5</v>
      </c>
      <c r="G59" s="20" t="s">
        <v>70</v>
      </c>
      <c r="H59" s="22"/>
      <c r="I59" s="6" t="s">
        <v>152</v>
      </c>
      <c r="J59" s="22"/>
      <c r="K59" s="22"/>
      <c r="L59" s="22"/>
      <c r="M59" s="2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>
      <c r="A60" s="2" t="s">
        <v>313</v>
      </c>
      <c r="B60" s="2">
        <v>6400.0</v>
      </c>
      <c r="C60" s="2">
        <v>3.0</v>
      </c>
      <c r="D60" s="2">
        <v>2.0</v>
      </c>
      <c r="E60" s="2">
        <v>0.0</v>
      </c>
      <c r="F60" s="2">
        <v>57.0</v>
      </c>
      <c r="G60" s="20" t="s">
        <v>314</v>
      </c>
      <c r="H60" s="22"/>
      <c r="I60" s="6" t="s">
        <v>193</v>
      </c>
      <c r="J60" s="22"/>
      <c r="K60" s="6" t="s">
        <v>188</v>
      </c>
      <c r="L60" s="22"/>
      <c r="M60" s="2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>
      <c r="A61" s="2" t="s">
        <v>316</v>
      </c>
      <c r="B61" s="2">
        <v>6900.0</v>
      </c>
      <c r="C61" s="2">
        <v>5.0</v>
      </c>
      <c r="D61" s="2">
        <v>3.0</v>
      </c>
      <c r="E61" s="2">
        <v>0.0</v>
      </c>
      <c r="F61" s="2">
        <v>57.6</v>
      </c>
      <c r="G61" s="20" t="s">
        <v>107</v>
      </c>
      <c r="H61" s="6" t="s">
        <v>317</v>
      </c>
      <c r="I61" s="6" t="s">
        <v>77</v>
      </c>
      <c r="J61" s="22"/>
      <c r="K61" s="22"/>
      <c r="L61" s="6" t="s">
        <v>304</v>
      </c>
      <c r="M61" s="23"/>
      <c r="N61" s="1"/>
      <c r="O61" s="2" t="s">
        <v>318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>
      <c r="A62" s="2" t="s">
        <v>245</v>
      </c>
      <c r="B62" s="2">
        <v>6500.0</v>
      </c>
      <c r="C62" s="2">
        <v>6.0</v>
      </c>
      <c r="D62" s="2">
        <v>4.0</v>
      </c>
      <c r="E62" s="2">
        <v>1.0</v>
      </c>
      <c r="F62" s="2">
        <v>59.5</v>
      </c>
      <c r="G62" s="20" t="s">
        <v>93</v>
      </c>
      <c r="H62" s="6" t="s">
        <v>178</v>
      </c>
      <c r="I62" s="6" t="s">
        <v>320</v>
      </c>
      <c r="J62" s="22"/>
      <c r="K62" s="22"/>
      <c r="L62" s="22"/>
      <c r="M62" s="24" t="s">
        <v>112</v>
      </c>
      <c r="N62" s="2" t="s">
        <v>177</v>
      </c>
      <c r="O62" s="2" t="s">
        <v>119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>
      <c r="A63" s="2" t="s">
        <v>321</v>
      </c>
      <c r="B63" s="2">
        <v>6100.0</v>
      </c>
      <c r="C63" s="2">
        <v>6.0</v>
      </c>
      <c r="D63" s="2">
        <v>3.0</v>
      </c>
      <c r="E63" s="2">
        <v>1.0</v>
      </c>
      <c r="F63" s="2">
        <v>60.8</v>
      </c>
      <c r="G63" s="20" t="s">
        <v>194</v>
      </c>
      <c r="H63" s="22"/>
      <c r="I63" s="22"/>
      <c r="J63" s="22"/>
      <c r="K63" s="22"/>
      <c r="L63" s="22"/>
      <c r="M63" s="23"/>
      <c r="N63" s="1"/>
      <c r="O63" s="1"/>
      <c r="P63" s="1"/>
      <c r="Q63" s="2" t="s">
        <v>254</v>
      </c>
      <c r="R63" s="2" t="s">
        <v>227</v>
      </c>
      <c r="S63" s="2" t="s">
        <v>275</v>
      </c>
      <c r="T63" s="2" t="s">
        <v>240</v>
      </c>
      <c r="U63" s="2" t="s">
        <v>117</v>
      </c>
      <c r="V63" s="1"/>
      <c r="W63" s="1"/>
      <c r="X63" s="1"/>
      <c r="Y63" s="1"/>
      <c r="Z63" s="1"/>
      <c r="AA63" s="1"/>
      <c r="AB63" s="1"/>
      <c r="AC63" s="1"/>
      <c r="AD63" s="1"/>
    </row>
    <row r="64">
      <c r="A64" s="2" t="s">
        <v>322</v>
      </c>
      <c r="B64" s="2">
        <v>6300.0</v>
      </c>
      <c r="C64" s="2">
        <v>4.0</v>
      </c>
      <c r="D64" s="2">
        <v>2.0</v>
      </c>
      <c r="E64" s="2">
        <v>0.0</v>
      </c>
      <c r="F64" s="2">
        <v>61.5</v>
      </c>
      <c r="G64" s="25"/>
      <c r="H64" s="6" t="s">
        <v>259</v>
      </c>
      <c r="I64" s="22"/>
      <c r="J64" s="6" t="s">
        <v>249</v>
      </c>
      <c r="K64" s="22"/>
      <c r="L64" s="22"/>
      <c r="M64" s="23"/>
      <c r="N64" s="1"/>
      <c r="O64" s="1"/>
      <c r="P64" s="2" t="s">
        <v>122</v>
      </c>
      <c r="Q64" s="1"/>
      <c r="R64" s="1"/>
      <c r="S64" s="2" t="s">
        <v>227</v>
      </c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>
      <c r="A65" s="2" t="s">
        <v>323</v>
      </c>
      <c r="B65" s="2">
        <v>6500.0</v>
      </c>
      <c r="C65" s="2">
        <v>8.0</v>
      </c>
      <c r="D65" s="2">
        <v>5.0</v>
      </c>
      <c r="E65" s="2">
        <v>0.0</v>
      </c>
      <c r="F65" s="2">
        <v>61.5</v>
      </c>
      <c r="G65" s="20" t="s">
        <v>288</v>
      </c>
      <c r="H65" s="6" t="s">
        <v>94</v>
      </c>
      <c r="I65" s="6" t="s">
        <v>324</v>
      </c>
      <c r="J65" s="6" t="s">
        <v>290</v>
      </c>
      <c r="K65" s="22"/>
      <c r="L65" s="6" t="s">
        <v>325</v>
      </c>
      <c r="M65" s="23"/>
      <c r="N65" s="2" t="s">
        <v>177</v>
      </c>
      <c r="O65" s="1"/>
      <c r="P65" s="2" t="s">
        <v>326</v>
      </c>
      <c r="Q65" s="1"/>
      <c r="R65" s="1"/>
      <c r="S65" s="1"/>
      <c r="T65" s="1"/>
      <c r="U65" s="1"/>
      <c r="V65" s="2" t="s">
        <v>117</v>
      </c>
      <c r="W65" s="1"/>
      <c r="X65" s="1"/>
      <c r="Y65" s="1"/>
      <c r="Z65" s="1"/>
      <c r="AA65" s="1"/>
      <c r="AB65" s="1"/>
      <c r="AC65" s="1"/>
      <c r="AD65" s="1"/>
    </row>
    <row r="66">
      <c r="A66" s="2" t="s">
        <v>327</v>
      </c>
      <c r="B66" s="2">
        <v>6700.0</v>
      </c>
      <c r="C66" s="2">
        <v>6.0</v>
      </c>
      <c r="D66" s="2">
        <v>3.0</v>
      </c>
      <c r="E66" s="2">
        <v>1.0</v>
      </c>
      <c r="F66" s="2">
        <v>62.2</v>
      </c>
      <c r="G66" s="20" t="s">
        <v>93</v>
      </c>
      <c r="H66" s="6" t="s">
        <v>259</v>
      </c>
      <c r="I66" s="22"/>
      <c r="J66" s="22"/>
      <c r="K66" s="6" t="s">
        <v>110</v>
      </c>
      <c r="L66" s="6" t="s">
        <v>101</v>
      </c>
      <c r="M66" s="24" t="s">
        <v>285</v>
      </c>
      <c r="N66" s="2" t="s">
        <v>177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>
      <c r="A67" s="2" t="s">
        <v>87</v>
      </c>
      <c r="B67" s="2">
        <v>7100.0</v>
      </c>
      <c r="C67" s="2">
        <v>2.0</v>
      </c>
      <c r="D67" s="2">
        <v>1.0</v>
      </c>
      <c r="E67" s="2">
        <v>0.0</v>
      </c>
      <c r="F67" s="2">
        <v>63.0</v>
      </c>
      <c r="G67" s="20" t="s">
        <v>328</v>
      </c>
      <c r="H67" s="6" t="s">
        <v>314</v>
      </c>
      <c r="I67" s="22"/>
      <c r="J67" s="22"/>
      <c r="K67" s="22"/>
      <c r="L67" s="22"/>
      <c r="M67" s="23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>
      <c r="A68" s="2" t="s">
        <v>329</v>
      </c>
      <c r="B68" s="2">
        <v>6400.0</v>
      </c>
      <c r="C68" s="2">
        <v>6.0</v>
      </c>
      <c r="D68" s="2">
        <v>3.0</v>
      </c>
      <c r="E68" s="2">
        <v>0.0</v>
      </c>
      <c r="F68" s="2">
        <v>64.3</v>
      </c>
      <c r="G68" s="20" t="s">
        <v>107</v>
      </c>
      <c r="H68" s="6" t="s">
        <v>107</v>
      </c>
      <c r="I68" s="6" t="s">
        <v>77</v>
      </c>
      <c r="J68" s="22"/>
      <c r="K68" s="22"/>
      <c r="L68" s="22"/>
      <c r="M68" s="24" t="s">
        <v>209</v>
      </c>
      <c r="N68" s="1"/>
      <c r="O68" s="1"/>
      <c r="P68" s="1"/>
      <c r="Q68" s="1"/>
      <c r="R68" s="2" t="s">
        <v>330</v>
      </c>
      <c r="S68" s="1"/>
      <c r="T68" s="2" t="s">
        <v>177</v>
      </c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>
      <c r="A69" s="2" t="s">
        <v>331</v>
      </c>
      <c r="B69" s="2">
        <v>6800.0</v>
      </c>
      <c r="C69" s="2">
        <v>6.0</v>
      </c>
      <c r="D69" s="2">
        <v>4.0</v>
      </c>
      <c r="E69" s="2">
        <v>1.0</v>
      </c>
      <c r="F69" s="2">
        <v>65.2</v>
      </c>
      <c r="G69" s="20" t="s">
        <v>194</v>
      </c>
      <c r="H69" s="6" t="s">
        <v>332</v>
      </c>
      <c r="I69" s="6" t="s">
        <v>49</v>
      </c>
      <c r="J69" s="22"/>
      <c r="K69" s="6" t="s">
        <v>271</v>
      </c>
      <c r="L69" s="22"/>
      <c r="M69" s="24" t="s">
        <v>333</v>
      </c>
      <c r="N69" s="1"/>
      <c r="O69" s="1"/>
      <c r="P69" s="1"/>
      <c r="Q69" s="1"/>
      <c r="R69" s="2" t="s">
        <v>334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>
      <c r="A70" s="2" t="s">
        <v>247</v>
      </c>
      <c r="B70" s="2">
        <v>6700.0</v>
      </c>
      <c r="C70" s="2">
        <v>6.0</v>
      </c>
      <c r="D70" s="2">
        <v>3.0</v>
      </c>
      <c r="E70" s="2">
        <v>0.0</v>
      </c>
      <c r="F70" s="2">
        <v>66.0</v>
      </c>
      <c r="G70" s="25"/>
      <c r="H70" s="22"/>
      <c r="I70" s="22"/>
      <c r="J70" s="22"/>
      <c r="K70" s="22"/>
      <c r="L70" s="22"/>
      <c r="M70" s="23"/>
      <c r="N70" s="2" t="s">
        <v>101</v>
      </c>
      <c r="O70" s="1"/>
      <c r="P70" s="2" t="s">
        <v>148</v>
      </c>
      <c r="Q70" s="2" t="s">
        <v>335</v>
      </c>
      <c r="R70" s="2" t="s">
        <v>216</v>
      </c>
      <c r="S70" s="1"/>
      <c r="T70" s="2" t="s">
        <v>296</v>
      </c>
      <c r="U70" s="1"/>
      <c r="V70" s="1"/>
      <c r="W70" s="1"/>
      <c r="X70" s="1"/>
      <c r="Y70" s="1"/>
      <c r="Z70" s="1"/>
      <c r="AA70" s="2" t="s">
        <v>107</v>
      </c>
      <c r="AB70" s="1"/>
      <c r="AC70" s="1"/>
      <c r="AD70" s="1"/>
    </row>
    <row r="71">
      <c r="A71" s="2" t="s">
        <v>293</v>
      </c>
      <c r="B71" s="2">
        <v>8300.0</v>
      </c>
      <c r="C71" s="2">
        <v>5.0</v>
      </c>
      <c r="D71" s="2">
        <v>2.0</v>
      </c>
      <c r="E71" s="2">
        <v>0.0</v>
      </c>
      <c r="F71" s="2">
        <v>66.6</v>
      </c>
      <c r="G71" s="25"/>
      <c r="H71" s="6" t="s">
        <v>94</v>
      </c>
      <c r="I71" s="6" t="s">
        <v>46</v>
      </c>
      <c r="J71" s="22"/>
      <c r="K71" s="6" t="s">
        <v>336</v>
      </c>
      <c r="L71" s="6" t="s">
        <v>91</v>
      </c>
      <c r="M71" s="23"/>
      <c r="N71" s="1"/>
      <c r="O71" s="1"/>
      <c r="P71" s="2" t="s">
        <v>296</v>
      </c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>
      <c r="A72" s="2" t="s">
        <v>251</v>
      </c>
      <c r="B72" s="2">
        <v>6800.0</v>
      </c>
      <c r="C72" s="2">
        <v>4.0</v>
      </c>
      <c r="D72" s="2">
        <v>2.0</v>
      </c>
      <c r="E72" s="2">
        <v>0.0</v>
      </c>
      <c r="F72" s="2">
        <v>66.8</v>
      </c>
      <c r="G72" s="20" t="s">
        <v>163</v>
      </c>
      <c r="H72" s="6" t="s">
        <v>243</v>
      </c>
      <c r="I72" s="6" t="s">
        <v>107</v>
      </c>
      <c r="J72" s="22"/>
      <c r="K72" s="6" t="s">
        <v>231</v>
      </c>
      <c r="L72" s="22"/>
      <c r="M72" s="23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>
      <c r="A73" s="2" t="s">
        <v>337</v>
      </c>
      <c r="B73" s="2">
        <v>6700.0</v>
      </c>
      <c r="C73" s="2">
        <v>5.0</v>
      </c>
      <c r="D73" s="2">
        <v>2.0</v>
      </c>
      <c r="E73" s="2">
        <v>0.0</v>
      </c>
      <c r="F73" s="2">
        <v>66.8</v>
      </c>
      <c r="G73" s="20" t="s">
        <v>194</v>
      </c>
      <c r="H73" s="6" t="s">
        <v>338</v>
      </c>
      <c r="I73" s="6" t="s">
        <v>46</v>
      </c>
      <c r="J73" s="22"/>
      <c r="K73" s="22"/>
      <c r="L73" s="6" t="s">
        <v>213</v>
      </c>
      <c r="M73" s="23"/>
      <c r="N73" s="1"/>
      <c r="O73" s="1"/>
      <c r="P73" s="1"/>
      <c r="Q73" s="1"/>
      <c r="R73" s="1"/>
      <c r="S73" s="1"/>
      <c r="T73" s="1"/>
      <c r="U73" s="1"/>
      <c r="V73" s="2" t="s">
        <v>177</v>
      </c>
      <c r="W73" s="1"/>
      <c r="X73" s="1"/>
      <c r="Y73" s="1"/>
      <c r="Z73" s="1"/>
      <c r="AA73" s="1"/>
      <c r="AB73" s="1"/>
      <c r="AC73" s="1"/>
      <c r="AD73" s="1"/>
    </row>
    <row r="74">
      <c r="A74" s="2" t="s">
        <v>68</v>
      </c>
      <c r="B74" s="2">
        <v>6100.0</v>
      </c>
      <c r="C74" s="2">
        <v>9.0</v>
      </c>
      <c r="D74" s="2">
        <v>4.0</v>
      </c>
      <c r="E74" s="2">
        <v>2.0</v>
      </c>
      <c r="F74" s="2">
        <v>67.6</v>
      </c>
      <c r="G74" s="20" t="s">
        <v>301</v>
      </c>
      <c r="H74" s="6" t="s">
        <v>232</v>
      </c>
      <c r="I74" s="22"/>
      <c r="J74" s="6" t="s">
        <v>194</v>
      </c>
      <c r="K74" s="6" t="s">
        <v>188</v>
      </c>
      <c r="L74" s="6" t="s">
        <v>101</v>
      </c>
      <c r="M74" s="24" t="s">
        <v>194</v>
      </c>
      <c r="N74" s="2" t="s">
        <v>227</v>
      </c>
      <c r="O74" s="2" t="s">
        <v>274</v>
      </c>
      <c r="P74" s="2" t="s">
        <v>274</v>
      </c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>
      <c r="A75" s="2" t="s">
        <v>127</v>
      </c>
      <c r="B75" s="2">
        <v>7200.0</v>
      </c>
      <c r="C75" s="2">
        <v>2.0</v>
      </c>
      <c r="D75" s="2">
        <v>1.0</v>
      </c>
      <c r="E75" s="2">
        <v>0.0</v>
      </c>
      <c r="F75" s="2">
        <v>68.0</v>
      </c>
      <c r="G75" s="25"/>
      <c r="H75" s="22"/>
      <c r="I75" s="6" t="s">
        <v>325</v>
      </c>
      <c r="J75" s="22"/>
      <c r="K75" s="6" t="s">
        <v>304</v>
      </c>
      <c r="L75" s="22"/>
      <c r="M75" s="2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>
      <c r="A76" s="2" t="s">
        <v>341</v>
      </c>
      <c r="B76" s="2">
        <v>6200.0</v>
      </c>
      <c r="C76" s="2">
        <v>3.0</v>
      </c>
      <c r="D76" s="2">
        <v>1.0</v>
      </c>
      <c r="E76" s="2">
        <v>1.0</v>
      </c>
      <c r="F76" s="2">
        <v>68.0</v>
      </c>
      <c r="G76" s="20" t="s">
        <v>97</v>
      </c>
      <c r="H76" s="6" t="s">
        <v>152</v>
      </c>
      <c r="I76" s="6" t="s">
        <v>289</v>
      </c>
      <c r="J76" s="22"/>
      <c r="K76" s="22"/>
      <c r="L76" s="22"/>
      <c r="M76" s="2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>
      <c r="A77" s="2" t="s">
        <v>40</v>
      </c>
      <c r="B77" s="2">
        <v>8400.0</v>
      </c>
      <c r="C77" s="2">
        <v>1.0</v>
      </c>
      <c r="D77" s="2">
        <v>1.0</v>
      </c>
      <c r="E77" s="2">
        <v>0.0</v>
      </c>
      <c r="F77" s="2">
        <v>68.0</v>
      </c>
      <c r="G77" s="25"/>
      <c r="H77" s="6" t="s">
        <v>342</v>
      </c>
      <c r="I77" s="22"/>
      <c r="J77" s="22"/>
      <c r="K77" s="22"/>
      <c r="L77" s="22"/>
      <c r="M77" s="2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>
      <c r="A78" s="2" t="s">
        <v>206</v>
      </c>
      <c r="B78" s="2">
        <v>10900.0</v>
      </c>
      <c r="C78" s="2">
        <v>2.0</v>
      </c>
      <c r="D78" s="2">
        <v>1.0</v>
      </c>
      <c r="E78" s="2">
        <v>0.0</v>
      </c>
      <c r="F78" s="2">
        <v>68.0</v>
      </c>
      <c r="G78" s="20" t="s">
        <v>175</v>
      </c>
      <c r="H78" s="22"/>
      <c r="I78" s="6" t="s">
        <v>325</v>
      </c>
      <c r="J78" s="22"/>
      <c r="K78" s="22"/>
      <c r="L78" s="22"/>
      <c r="M78" s="2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>
      <c r="A79" s="2" t="s">
        <v>339</v>
      </c>
      <c r="B79" s="2">
        <v>6200.0</v>
      </c>
      <c r="C79" s="2">
        <v>2.0</v>
      </c>
      <c r="D79" s="2">
        <v>1.0</v>
      </c>
      <c r="E79" s="2">
        <v>0.0</v>
      </c>
      <c r="F79" s="2">
        <v>68.5</v>
      </c>
      <c r="G79" s="25"/>
      <c r="H79" s="22"/>
      <c r="I79" s="6" t="s">
        <v>304</v>
      </c>
      <c r="J79" s="6" t="s">
        <v>109</v>
      </c>
      <c r="K79" s="22"/>
      <c r="L79" s="22"/>
      <c r="M79" s="2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>
      <c r="A80" s="2" t="s">
        <v>58</v>
      </c>
      <c r="B80" s="2">
        <v>8100.0</v>
      </c>
      <c r="C80" s="2">
        <v>5.0</v>
      </c>
      <c r="D80" s="2">
        <v>3.0</v>
      </c>
      <c r="E80" s="2">
        <v>0.0</v>
      </c>
      <c r="F80" s="2">
        <v>69.6</v>
      </c>
      <c r="G80" s="20" t="s">
        <v>97</v>
      </c>
      <c r="H80" s="6" t="s">
        <v>342</v>
      </c>
      <c r="I80" s="6" t="s">
        <v>107</v>
      </c>
      <c r="J80" s="22"/>
      <c r="K80" s="22"/>
      <c r="L80" s="6" t="s">
        <v>344</v>
      </c>
      <c r="M80" s="23"/>
      <c r="N80" s="1"/>
      <c r="O80" s="2" t="s">
        <v>238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>
      <c r="A81" s="2" t="s">
        <v>138</v>
      </c>
      <c r="B81" s="2">
        <v>6000.0</v>
      </c>
      <c r="C81" s="2">
        <v>7.0</v>
      </c>
      <c r="D81" s="2">
        <v>4.0</v>
      </c>
      <c r="E81" s="2">
        <v>0.0</v>
      </c>
      <c r="F81" s="2">
        <v>70.0</v>
      </c>
      <c r="G81" s="25"/>
      <c r="H81" s="22"/>
      <c r="I81" s="22"/>
      <c r="J81" s="6" t="s">
        <v>101</v>
      </c>
      <c r="K81" s="22"/>
      <c r="L81" s="6" t="s">
        <v>344</v>
      </c>
      <c r="M81" s="23"/>
      <c r="N81" s="2" t="s">
        <v>345</v>
      </c>
      <c r="O81" s="2" t="s">
        <v>214</v>
      </c>
      <c r="P81" s="2" t="s">
        <v>194</v>
      </c>
      <c r="Q81" s="2" t="s">
        <v>227</v>
      </c>
      <c r="R81" s="2" t="s">
        <v>346</v>
      </c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>
      <c r="A82" s="2" t="s">
        <v>347</v>
      </c>
      <c r="B82" s="2">
        <v>6300.0</v>
      </c>
      <c r="C82" s="2">
        <v>7.0</v>
      </c>
      <c r="D82" s="2">
        <v>3.0</v>
      </c>
      <c r="E82" s="2">
        <v>1.0</v>
      </c>
      <c r="F82" s="2">
        <v>70.1</v>
      </c>
      <c r="G82" s="20" t="s">
        <v>203</v>
      </c>
      <c r="H82" s="6" t="s">
        <v>152</v>
      </c>
      <c r="I82" s="6" t="s">
        <v>348</v>
      </c>
      <c r="J82" s="6" t="s">
        <v>107</v>
      </c>
      <c r="K82" s="6" t="s">
        <v>147</v>
      </c>
      <c r="L82" s="6" t="s">
        <v>325</v>
      </c>
      <c r="M82" s="23"/>
      <c r="N82" s="2" t="s">
        <v>175</v>
      </c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>
      <c r="A83" s="2" t="s">
        <v>349</v>
      </c>
      <c r="B83" s="2">
        <v>6800.0</v>
      </c>
      <c r="C83" s="2">
        <v>3.0</v>
      </c>
      <c r="D83" s="2">
        <v>2.0</v>
      </c>
      <c r="E83" s="2">
        <v>0.0</v>
      </c>
      <c r="F83" s="2">
        <v>70.3</v>
      </c>
      <c r="G83" s="25"/>
      <c r="H83" s="6" t="s">
        <v>350</v>
      </c>
      <c r="I83" s="6" t="s">
        <v>178</v>
      </c>
      <c r="J83" s="6" t="s">
        <v>221</v>
      </c>
      <c r="K83" s="22"/>
      <c r="L83" s="22"/>
      <c r="M83" s="2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>
      <c r="A84" s="2" t="s">
        <v>125</v>
      </c>
      <c r="B84" s="2">
        <v>6600.0</v>
      </c>
      <c r="C84" s="2">
        <v>6.0</v>
      </c>
      <c r="D84" s="2">
        <v>3.0</v>
      </c>
      <c r="E84" s="2">
        <v>0.0</v>
      </c>
      <c r="F84" s="2">
        <v>71.5</v>
      </c>
      <c r="G84" s="20" t="s">
        <v>192</v>
      </c>
      <c r="H84" s="6" t="s">
        <v>232</v>
      </c>
      <c r="I84" s="22"/>
      <c r="J84" s="6" t="s">
        <v>221</v>
      </c>
      <c r="K84" s="22"/>
      <c r="L84" s="22"/>
      <c r="M84" s="23"/>
      <c r="N84" s="2" t="s">
        <v>194</v>
      </c>
      <c r="O84" s="1"/>
      <c r="P84" s="1"/>
      <c r="Q84" s="2" t="s">
        <v>170</v>
      </c>
      <c r="R84" s="2" t="s">
        <v>352</v>
      </c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>
      <c r="A85" s="2" t="s">
        <v>353</v>
      </c>
      <c r="B85" s="2">
        <v>6000.0</v>
      </c>
      <c r="C85" s="2">
        <v>6.0</v>
      </c>
      <c r="D85" s="2">
        <v>3.0</v>
      </c>
      <c r="E85" s="2">
        <v>1.0</v>
      </c>
      <c r="F85" s="2">
        <v>72.8</v>
      </c>
      <c r="G85" s="25"/>
      <c r="H85" s="6" t="s">
        <v>152</v>
      </c>
      <c r="I85" s="6" t="s">
        <v>104</v>
      </c>
      <c r="J85" s="6" t="s">
        <v>354</v>
      </c>
      <c r="K85" s="6" t="s">
        <v>152</v>
      </c>
      <c r="L85" s="6" t="s">
        <v>355</v>
      </c>
      <c r="M85" s="23"/>
      <c r="N85" s="1"/>
      <c r="O85" s="1"/>
      <c r="P85" s="1"/>
      <c r="Q85" s="2" t="s">
        <v>352</v>
      </c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>
      <c r="A86" s="2" t="s">
        <v>315</v>
      </c>
      <c r="B86" s="2">
        <v>6600.0</v>
      </c>
      <c r="C86" s="2">
        <v>3.0</v>
      </c>
      <c r="D86" s="2">
        <v>2.0</v>
      </c>
      <c r="E86" s="2">
        <v>0.0</v>
      </c>
      <c r="F86" s="2">
        <v>73.0</v>
      </c>
      <c r="G86" s="20" t="s">
        <v>106</v>
      </c>
      <c r="H86" s="6" t="s">
        <v>357</v>
      </c>
      <c r="I86" s="22"/>
      <c r="J86" s="22"/>
      <c r="K86" s="22"/>
      <c r="L86" s="22"/>
      <c r="M86" s="24" t="s">
        <v>107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>
      <c r="A87" s="2" t="s">
        <v>358</v>
      </c>
      <c r="B87" s="2">
        <v>6000.0</v>
      </c>
      <c r="C87" s="2">
        <v>8.0</v>
      </c>
      <c r="D87" s="2">
        <v>4.0</v>
      </c>
      <c r="E87" s="2">
        <v>0.0</v>
      </c>
      <c r="F87" s="2">
        <v>73.1</v>
      </c>
      <c r="G87" s="20" t="s">
        <v>101</v>
      </c>
      <c r="H87" s="22"/>
      <c r="I87" s="6" t="s">
        <v>211</v>
      </c>
      <c r="J87" s="6" t="s">
        <v>109</v>
      </c>
      <c r="K87" s="6" t="s">
        <v>110</v>
      </c>
      <c r="L87" s="22"/>
      <c r="M87" s="23"/>
      <c r="N87" s="2" t="s">
        <v>359</v>
      </c>
      <c r="O87" s="1"/>
      <c r="P87" s="1"/>
      <c r="Q87" s="2" t="s">
        <v>152</v>
      </c>
      <c r="R87" s="1"/>
      <c r="S87" s="2" t="s">
        <v>177</v>
      </c>
      <c r="T87" s="1"/>
      <c r="U87" s="1"/>
      <c r="V87" s="1"/>
      <c r="W87" s="1"/>
      <c r="X87" s="2" t="s">
        <v>175</v>
      </c>
      <c r="Y87" s="1"/>
      <c r="Z87" s="1"/>
      <c r="AA87" s="1"/>
      <c r="AB87" s="1"/>
      <c r="AC87" s="1"/>
      <c r="AD87" s="1"/>
    </row>
    <row r="88">
      <c r="A88" s="2" t="s">
        <v>343</v>
      </c>
      <c r="B88" s="2">
        <v>6800.0</v>
      </c>
      <c r="C88" s="2">
        <v>8.0</v>
      </c>
      <c r="D88" s="2">
        <v>4.0</v>
      </c>
      <c r="E88" s="2">
        <v>0.0</v>
      </c>
      <c r="F88" s="2">
        <v>73.4</v>
      </c>
      <c r="G88" s="20" t="s">
        <v>301</v>
      </c>
      <c r="H88" s="6" t="s">
        <v>259</v>
      </c>
      <c r="I88" s="6" t="s">
        <v>153</v>
      </c>
      <c r="J88" s="6" t="s">
        <v>263</v>
      </c>
      <c r="K88" s="6" t="s">
        <v>178</v>
      </c>
      <c r="L88" s="6" t="s">
        <v>63</v>
      </c>
      <c r="M88" s="24" t="s">
        <v>97</v>
      </c>
      <c r="N88" s="1"/>
      <c r="O88" s="1"/>
      <c r="P88" s="2" t="s">
        <v>97</v>
      </c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>
      <c r="A89" s="2" t="s">
        <v>361</v>
      </c>
      <c r="B89" s="2">
        <v>6100.0</v>
      </c>
      <c r="C89" s="2">
        <v>3.0</v>
      </c>
      <c r="D89" s="2">
        <v>1.0</v>
      </c>
      <c r="E89" s="2">
        <v>0.0</v>
      </c>
      <c r="F89" s="2">
        <v>75.3</v>
      </c>
      <c r="G89" s="25"/>
      <c r="H89" s="22"/>
      <c r="I89" s="6" t="s">
        <v>152</v>
      </c>
      <c r="J89" s="6" t="s">
        <v>152</v>
      </c>
      <c r="K89" s="22"/>
      <c r="L89" s="22"/>
      <c r="M89" s="23"/>
      <c r="N89" s="1"/>
      <c r="O89" s="1"/>
      <c r="P89" s="1"/>
      <c r="Q89" s="1"/>
      <c r="R89" s="2" t="s">
        <v>159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>
      <c r="A90" s="2" t="s">
        <v>360</v>
      </c>
      <c r="B90" s="2">
        <v>6400.0</v>
      </c>
      <c r="C90" s="2">
        <v>4.0</v>
      </c>
      <c r="D90" s="2">
        <v>2.0</v>
      </c>
      <c r="E90" s="2">
        <v>0.0</v>
      </c>
      <c r="F90" s="2">
        <v>79.3</v>
      </c>
      <c r="G90" s="20" t="s">
        <v>107</v>
      </c>
      <c r="H90" s="6" t="s">
        <v>362</v>
      </c>
      <c r="I90" s="6" t="s">
        <v>193</v>
      </c>
      <c r="J90" s="22"/>
      <c r="K90" s="22"/>
      <c r="L90" s="22"/>
      <c r="M90" s="24" t="s">
        <v>101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>
      <c r="A91" s="2" t="s">
        <v>363</v>
      </c>
      <c r="B91" s="2">
        <v>6300.0</v>
      </c>
      <c r="C91" s="2">
        <v>3.0</v>
      </c>
      <c r="D91" s="2">
        <v>1.0</v>
      </c>
      <c r="E91" s="2">
        <v>0.0</v>
      </c>
      <c r="F91" s="2">
        <v>80.7</v>
      </c>
      <c r="G91" s="20" t="s">
        <v>288</v>
      </c>
      <c r="H91" s="22"/>
      <c r="I91" s="22"/>
      <c r="J91" s="6" t="s">
        <v>178</v>
      </c>
      <c r="K91" s="6" t="s">
        <v>152</v>
      </c>
      <c r="L91" s="22"/>
      <c r="M91" s="23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>
      <c r="A92" s="2" t="s">
        <v>30</v>
      </c>
      <c r="B92" s="2">
        <v>7400.0</v>
      </c>
      <c r="C92" s="2">
        <v>3.0</v>
      </c>
      <c r="D92" s="2">
        <v>1.0</v>
      </c>
      <c r="E92" s="2">
        <v>0.0</v>
      </c>
      <c r="F92" s="2">
        <v>80.7</v>
      </c>
      <c r="G92" s="20" t="s">
        <v>288</v>
      </c>
      <c r="H92" s="22"/>
      <c r="I92" s="22"/>
      <c r="J92" s="22"/>
      <c r="K92" s="6" t="s">
        <v>107</v>
      </c>
      <c r="L92" s="6" t="s">
        <v>259</v>
      </c>
      <c r="M92" s="23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>
      <c r="A93" s="2" t="s">
        <v>224</v>
      </c>
      <c r="B93" s="2">
        <v>6600.0</v>
      </c>
      <c r="C93" s="2">
        <v>4.0</v>
      </c>
      <c r="D93" s="2">
        <v>2.0</v>
      </c>
      <c r="E93" s="2">
        <v>0.0</v>
      </c>
      <c r="F93" s="2">
        <v>83.8</v>
      </c>
      <c r="G93" s="25"/>
      <c r="H93" s="6" t="s">
        <v>152</v>
      </c>
      <c r="I93" s="6" t="s">
        <v>365</v>
      </c>
      <c r="J93" s="6" t="s">
        <v>304</v>
      </c>
      <c r="K93" s="22"/>
      <c r="L93" s="6" t="s">
        <v>134</v>
      </c>
      <c r="M93" s="23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>
      <c r="A94" s="2" t="s">
        <v>351</v>
      </c>
      <c r="B94" s="2">
        <v>6600.0</v>
      </c>
      <c r="C94" s="2">
        <v>3.0</v>
      </c>
      <c r="D94" s="2">
        <v>1.0</v>
      </c>
      <c r="E94" s="2">
        <v>0.0</v>
      </c>
      <c r="F94" s="2">
        <v>84.3</v>
      </c>
      <c r="G94" s="20" t="s">
        <v>163</v>
      </c>
      <c r="H94" s="22"/>
      <c r="I94" s="22"/>
      <c r="J94" s="6" t="s">
        <v>107</v>
      </c>
      <c r="K94" s="22"/>
      <c r="L94" s="22"/>
      <c r="M94" s="23"/>
      <c r="N94" s="1"/>
      <c r="O94" s="2" t="s">
        <v>305</v>
      </c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>
      <c r="A95" s="2" t="s">
        <v>284</v>
      </c>
      <c r="B95" s="2">
        <v>6400.0</v>
      </c>
      <c r="C95" s="2">
        <v>2.0</v>
      </c>
      <c r="D95" s="2">
        <v>1.0</v>
      </c>
      <c r="E95" s="2">
        <v>0.0</v>
      </c>
      <c r="F95" s="2">
        <v>86.0</v>
      </c>
      <c r="G95" s="25"/>
      <c r="H95" s="22"/>
      <c r="I95" s="6" t="s">
        <v>366</v>
      </c>
      <c r="J95" s="6" t="s">
        <v>152</v>
      </c>
      <c r="K95" s="22"/>
      <c r="L95" s="22"/>
      <c r="M95" s="23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>
      <c r="A96" s="2" t="s">
        <v>367</v>
      </c>
      <c r="B96" s="2">
        <v>6500.0</v>
      </c>
      <c r="C96" s="2">
        <v>2.0</v>
      </c>
      <c r="D96" s="2">
        <v>1.0</v>
      </c>
      <c r="E96" s="2">
        <v>0.0</v>
      </c>
      <c r="F96" s="2">
        <v>86.0</v>
      </c>
      <c r="G96" s="20" t="s">
        <v>301</v>
      </c>
      <c r="H96" s="22"/>
      <c r="I96" s="22"/>
      <c r="J96" s="22"/>
      <c r="K96" s="6" t="s">
        <v>101</v>
      </c>
      <c r="L96" s="22"/>
      <c r="M96" s="23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>
      <c r="A97" s="2" t="s">
        <v>100</v>
      </c>
      <c r="B97" s="2">
        <v>7100.0</v>
      </c>
      <c r="C97" s="2">
        <v>3.0</v>
      </c>
      <c r="D97" s="2">
        <v>1.0</v>
      </c>
      <c r="E97" s="2">
        <v>0.0</v>
      </c>
      <c r="F97" s="2">
        <v>88.0</v>
      </c>
      <c r="G97" s="25"/>
      <c r="H97" s="6" t="s">
        <v>368</v>
      </c>
      <c r="I97" s="6" t="s">
        <v>107</v>
      </c>
      <c r="J97" s="22"/>
      <c r="K97" s="6" t="s">
        <v>369</v>
      </c>
      <c r="L97" s="22"/>
      <c r="M97" s="23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>
      <c r="A98" s="2" t="s">
        <v>145</v>
      </c>
      <c r="B98" s="2">
        <v>6900.0</v>
      </c>
      <c r="C98" s="2">
        <v>2.0</v>
      </c>
      <c r="D98" s="2">
        <v>1.0</v>
      </c>
      <c r="E98" s="2">
        <v>0.0</v>
      </c>
      <c r="F98" s="2">
        <v>89.0</v>
      </c>
      <c r="G98" s="20" t="s">
        <v>348</v>
      </c>
      <c r="H98" s="22"/>
      <c r="I98" s="6" t="s">
        <v>370</v>
      </c>
      <c r="J98" s="22"/>
      <c r="K98" s="22"/>
      <c r="L98" s="22"/>
      <c r="M98" s="23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>
      <c r="A99" s="2" t="s">
        <v>371</v>
      </c>
      <c r="B99" s="2">
        <v>6000.0</v>
      </c>
      <c r="C99" s="2">
        <v>2.0</v>
      </c>
      <c r="D99" s="2">
        <v>1.0</v>
      </c>
      <c r="E99" s="2">
        <v>0.0</v>
      </c>
      <c r="F99" s="2">
        <v>89.5</v>
      </c>
      <c r="G99" s="25"/>
      <c r="H99" s="22"/>
      <c r="I99" s="6" t="s">
        <v>152</v>
      </c>
      <c r="J99" s="22"/>
      <c r="K99" s="6" t="s">
        <v>372</v>
      </c>
      <c r="L99" s="22"/>
      <c r="M99" s="23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>
      <c r="A100" s="2" t="s">
        <v>150</v>
      </c>
      <c r="B100" s="2">
        <v>6600.0</v>
      </c>
      <c r="C100" s="2">
        <v>4.0</v>
      </c>
      <c r="D100" s="2">
        <v>1.0</v>
      </c>
      <c r="E100" s="2">
        <v>0.0</v>
      </c>
      <c r="F100" s="2">
        <v>89.8</v>
      </c>
      <c r="G100" s="20" t="s">
        <v>163</v>
      </c>
      <c r="H100" s="6" t="s">
        <v>350</v>
      </c>
      <c r="I100" s="22"/>
      <c r="J100" s="22"/>
      <c r="K100" s="22"/>
      <c r="L100" s="22"/>
      <c r="M100" s="24" t="s">
        <v>232</v>
      </c>
      <c r="N100" s="1"/>
      <c r="O100" s="2" t="s">
        <v>373</v>
      </c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>
      <c r="A101" s="2" t="s">
        <v>374</v>
      </c>
      <c r="B101" s="2">
        <v>6200.0</v>
      </c>
      <c r="C101" s="2">
        <v>4.0</v>
      </c>
      <c r="D101" s="2">
        <v>1.0</v>
      </c>
      <c r="E101" s="2">
        <v>0.0</v>
      </c>
      <c r="F101" s="2">
        <v>94.3</v>
      </c>
      <c r="G101" s="20" t="s">
        <v>175</v>
      </c>
      <c r="H101" s="6" t="s">
        <v>178</v>
      </c>
      <c r="I101" s="6" t="s">
        <v>370</v>
      </c>
      <c r="J101" s="22"/>
      <c r="K101" s="22"/>
      <c r="L101" s="22"/>
      <c r="M101" s="23"/>
      <c r="N101" s="1"/>
      <c r="O101" s="1"/>
      <c r="P101" s="1"/>
      <c r="Q101" s="1"/>
      <c r="R101" s="1"/>
      <c r="S101" s="2" t="s">
        <v>194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>
      <c r="A102" s="2" t="s">
        <v>375</v>
      </c>
      <c r="B102" s="2">
        <v>6000.0</v>
      </c>
      <c r="C102" s="2">
        <v>2.0</v>
      </c>
      <c r="D102" s="2">
        <v>0.0</v>
      </c>
      <c r="E102" s="2">
        <v>0.0</v>
      </c>
      <c r="F102" s="2">
        <v>100.0</v>
      </c>
      <c r="G102" s="25"/>
      <c r="H102" s="6" t="s">
        <v>152</v>
      </c>
      <c r="I102" s="22"/>
      <c r="J102" s="6" t="s">
        <v>227</v>
      </c>
      <c r="K102" s="22"/>
      <c r="L102" s="22"/>
      <c r="M102" s="23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>
      <c r="A103" s="2" t="s">
        <v>319</v>
      </c>
      <c r="B103" s="2">
        <v>6100.0</v>
      </c>
      <c r="C103" s="2">
        <v>1.0</v>
      </c>
      <c r="D103" s="2">
        <v>0.0</v>
      </c>
      <c r="E103" s="2">
        <v>0.0</v>
      </c>
      <c r="F103" s="2">
        <v>100.0</v>
      </c>
      <c r="G103" s="20" t="s">
        <v>194</v>
      </c>
      <c r="H103" s="22"/>
      <c r="I103" s="22"/>
      <c r="J103" s="22"/>
      <c r="K103" s="22"/>
      <c r="L103" s="22"/>
      <c r="M103" s="23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>
      <c r="A104" s="2" t="s">
        <v>144</v>
      </c>
      <c r="B104" s="2">
        <v>7000.0</v>
      </c>
      <c r="C104" s="2">
        <v>1.0</v>
      </c>
      <c r="D104" s="2">
        <v>0.0</v>
      </c>
      <c r="E104" s="2">
        <v>0.0</v>
      </c>
      <c r="F104" s="2">
        <v>100.0</v>
      </c>
      <c r="G104" s="25"/>
      <c r="H104" s="6" t="s">
        <v>152</v>
      </c>
      <c r="I104" s="22"/>
      <c r="J104" s="22"/>
      <c r="K104" s="22"/>
      <c r="L104" s="22"/>
      <c r="M104" s="23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>
      <c r="A105" s="2" t="s">
        <v>239</v>
      </c>
      <c r="B105" s="2">
        <v>6300.0</v>
      </c>
      <c r="C105" s="2">
        <v>4.0</v>
      </c>
      <c r="D105" s="2">
        <v>0.0</v>
      </c>
      <c r="E105" s="2">
        <v>0.0</v>
      </c>
      <c r="F105" s="2">
        <v>100.0</v>
      </c>
      <c r="G105" s="20" t="s">
        <v>175</v>
      </c>
      <c r="H105" s="6" t="s">
        <v>178</v>
      </c>
      <c r="I105" s="22"/>
      <c r="J105" s="6" t="s">
        <v>227</v>
      </c>
      <c r="K105" s="22"/>
      <c r="L105" s="6" t="s">
        <v>227</v>
      </c>
      <c r="M105" s="23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>
      <c r="A106" s="2" t="s">
        <v>191</v>
      </c>
      <c r="B106" s="2">
        <v>7200.0</v>
      </c>
      <c r="C106" s="2">
        <v>1.0</v>
      </c>
      <c r="D106" s="2">
        <v>0.0</v>
      </c>
      <c r="E106" s="2">
        <v>0.0</v>
      </c>
      <c r="F106" s="2">
        <v>100.0</v>
      </c>
      <c r="G106" s="20" t="s">
        <v>163</v>
      </c>
      <c r="H106" s="22"/>
      <c r="I106" s="22"/>
      <c r="J106" s="22"/>
      <c r="K106" s="22"/>
      <c r="L106" s="22"/>
      <c r="M106" s="23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>
      <c r="A107" s="2" t="s">
        <v>356</v>
      </c>
      <c r="B107" s="2">
        <v>6000.0</v>
      </c>
      <c r="C107" s="2">
        <v>1.0</v>
      </c>
      <c r="D107" s="2">
        <v>0.0</v>
      </c>
      <c r="E107" s="2">
        <v>0.0</v>
      </c>
      <c r="F107" s="2">
        <v>100.0</v>
      </c>
      <c r="G107" s="25"/>
      <c r="H107" s="22"/>
      <c r="I107" s="6" t="s">
        <v>152</v>
      </c>
      <c r="J107" s="22"/>
      <c r="K107" s="22"/>
      <c r="L107" s="22"/>
      <c r="M107" s="23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>
      <c r="A108" s="2" t="s">
        <v>185</v>
      </c>
      <c r="B108" s="2">
        <v>6300.0</v>
      </c>
      <c r="C108" s="2">
        <v>1.0</v>
      </c>
      <c r="D108" s="2">
        <v>0.0</v>
      </c>
      <c r="E108" s="2">
        <v>0.0</v>
      </c>
      <c r="F108" s="2">
        <v>100.0</v>
      </c>
      <c r="G108" s="25"/>
      <c r="H108" s="6" t="s">
        <v>378</v>
      </c>
      <c r="I108" s="22"/>
      <c r="J108" s="22"/>
      <c r="K108" s="22"/>
      <c r="L108" s="22"/>
      <c r="M108" s="23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>
      <c r="A109" s="2" t="s">
        <v>265</v>
      </c>
      <c r="B109" s="2">
        <v>6000.0</v>
      </c>
      <c r="C109" s="2">
        <v>1.0</v>
      </c>
      <c r="D109" s="2">
        <v>0.0</v>
      </c>
      <c r="E109" s="2">
        <v>0.0</v>
      </c>
      <c r="F109" s="2">
        <v>100.0</v>
      </c>
      <c r="G109" s="25"/>
      <c r="H109" s="22"/>
      <c r="I109" s="22"/>
      <c r="J109" s="22"/>
      <c r="K109" s="22"/>
      <c r="L109" s="22"/>
      <c r="M109" s="23"/>
      <c r="N109" s="1"/>
      <c r="O109" s="1"/>
      <c r="P109" s="1"/>
      <c r="Q109" s="1"/>
      <c r="R109" s="1"/>
      <c r="S109" s="1"/>
      <c r="T109" s="2" t="s">
        <v>163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>
      <c r="A110" s="2" t="s">
        <v>379</v>
      </c>
      <c r="B110" s="2">
        <v>6200.0</v>
      </c>
      <c r="C110" s="2">
        <v>1.0</v>
      </c>
      <c r="D110" s="2">
        <v>0.0</v>
      </c>
      <c r="E110" s="2">
        <v>0.0</v>
      </c>
      <c r="F110" s="2">
        <v>100.0</v>
      </c>
      <c r="G110" s="25"/>
      <c r="H110" s="22"/>
      <c r="I110" s="6" t="s">
        <v>101</v>
      </c>
      <c r="J110" s="22"/>
      <c r="K110" s="22"/>
      <c r="L110" s="22"/>
      <c r="M110" s="23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>
      <c r="A111" s="2" t="s">
        <v>380</v>
      </c>
      <c r="B111" s="2">
        <v>6200.0</v>
      </c>
      <c r="C111" s="2">
        <v>4.0</v>
      </c>
      <c r="D111" s="2">
        <v>0.0</v>
      </c>
      <c r="E111" s="2">
        <v>0.0</v>
      </c>
      <c r="F111" s="2">
        <v>100.0</v>
      </c>
      <c r="G111" s="25"/>
      <c r="H111" s="6" t="s">
        <v>152</v>
      </c>
      <c r="I111" s="22"/>
      <c r="J111" s="22"/>
      <c r="K111" s="6" t="s">
        <v>227</v>
      </c>
      <c r="L111" s="22"/>
      <c r="M111" s="24" t="s">
        <v>97</v>
      </c>
      <c r="N111" s="1"/>
      <c r="O111" s="1"/>
      <c r="P111" s="2" t="s">
        <v>97</v>
      </c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>
      <c r="A112" s="2" t="s">
        <v>381</v>
      </c>
      <c r="B112" s="2">
        <v>6400.0</v>
      </c>
      <c r="C112" s="2">
        <v>1.0</v>
      </c>
      <c r="D112" s="2">
        <v>0.0</v>
      </c>
      <c r="E112" s="2">
        <v>0.0</v>
      </c>
      <c r="F112" s="2">
        <v>100.0</v>
      </c>
      <c r="G112" s="25"/>
      <c r="H112" s="22"/>
      <c r="I112" s="22"/>
      <c r="J112" s="22"/>
      <c r="K112" s="22"/>
      <c r="L112" s="6" t="s">
        <v>227</v>
      </c>
      <c r="M112" s="23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>
      <c r="A113" s="2" t="s">
        <v>38</v>
      </c>
      <c r="B113" s="2">
        <v>9100.0</v>
      </c>
      <c r="C113" s="2">
        <v>1.0</v>
      </c>
      <c r="D113" s="2">
        <v>0.0</v>
      </c>
      <c r="E113" s="2">
        <v>0.0</v>
      </c>
      <c r="F113" s="2">
        <v>100.0</v>
      </c>
      <c r="G113" s="25"/>
      <c r="H113" s="6" t="s">
        <v>152</v>
      </c>
      <c r="I113" s="22"/>
      <c r="J113" s="22"/>
      <c r="K113" s="22"/>
      <c r="L113" s="22"/>
      <c r="M113" s="23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>
      <c r="A114" s="2" t="s">
        <v>382</v>
      </c>
      <c r="B114" s="2">
        <v>6600.0</v>
      </c>
      <c r="C114" s="2">
        <v>1.0</v>
      </c>
      <c r="D114" s="2">
        <v>0.0</v>
      </c>
      <c r="E114" s="2">
        <v>0.0</v>
      </c>
      <c r="F114" s="2">
        <v>100.0</v>
      </c>
      <c r="G114" s="20" t="s">
        <v>194</v>
      </c>
      <c r="H114" s="22"/>
      <c r="I114" s="22"/>
      <c r="J114" s="22"/>
      <c r="K114" s="22"/>
      <c r="L114" s="22"/>
      <c r="M114" s="2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>
      <c r="A115" s="2" t="s">
        <v>383</v>
      </c>
      <c r="B115" s="2">
        <v>6700.0</v>
      </c>
      <c r="C115" s="2">
        <v>2.0</v>
      </c>
      <c r="D115" s="2">
        <v>0.0</v>
      </c>
      <c r="E115" s="2">
        <v>0.0</v>
      </c>
      <c r="F115" s="2">
        <v>100.5</v>
      </c>
      <c r="G115" s="20" t="s">
        <v>296</v>
      </c>
      <c r="H115" s="22"/>
      <c r="I115" s="22"/>
      <c r="J115" s="22"/>
      <c r="K115" s="22"/>
      <c r="L115" s="22"/>
      <c r="M115" s="23"/>
      <c r="N115" s="2" t="s">
        <v>177</v>
      </c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>
      <c r="A116" s="2" t="s">
        <v>311</v>
      </c>
      <c r="B116" s="2">
        <v>6700.0</v>
      </c>
      <c r="C116" s="2">
        <v>2.0</v>
      </c>
      <c r="D116" s="2">
        <v>0.0</v>
      </c>
      <c r="E116" s="2">
        <v>0.0</v>
      </c>
      <c r="F116" s="2">
        <v>100.5</v>
      </c>
      <c r="G116" s="25"/>
      <c r="H116" s="22"/>
      <c r="I116" s="6" t="s">
        <v>352</v>
      </c>
      <c r="J116" s="6" t="s">
        <v>227</v>
      </c>
      <c r="K116" s="22"/>
      <c r="L116" s="22"/>
      <c r="M116" s="23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>
      <c r="A117" s="2" t="s">
        <v>133</v>
      </c>
      <c r="B117" s="2">
        <v>7700.0</v>
      </c>
      <c r="C117" s="2">
        <v>1.0</v>
      </c>
      <c r="D117" s="2">
        <v>0.0</v>
      </c>
      <c r="E117" s="2">
        <v>0.0</v>
      </c>
      <c r="F117" s="2">
        <v>101.0</v>
      </c>
      <c r="G117" s="25"/>
      <c r="H117" s="6" t="s">
        <v>296</v>
      </c>
      <c r="I117" s="22"/>
      <c r="J117" s="22"/>
      <c r="K117" s="22"/>
      <c r="L117" s="22"/>
      <c r="M117" s="23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>
      <c r="A118" s="2" t="s">
        <v>201</v>
      </c>
      <c r="B118" s="2">
        <v>6800.0</v>
      </c>
      <c r="C118" s="26">
        <v>0.0</v>
      </c>
      <c r="D118" s="2"/>
      <c r="E118" s="2"/>
      <c r="F118" s="2"/>
      <c r="G118" s="20"/>
      <c r="H118" s="6"/>
      <c r="I118" s="6"/>
      <c r="J118" s="6"/>
      <c r="K118" s="6"/>
      <c r="L118" s="6"/>
      <c r="M118" s="2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1"/>
    </row>
    <row r="119">
      <c r="A119" s="2" t="s">
        <v>198</v>
      </c>
      <c r="B119" s="2">
        <v>6700.0</v>
      </c>
      <c r="C119" s="26">
        <v>0.0</v>
      </c>
      <c r="D119" s="2"/>
      <c r="E119" s="2"/>
      <c r="F119" s="2"/>
      <c r="G119" s="20"/>
      <c r="H119" s="6"/>
      <c r="I119" s="6"/>
      <c r="J119" s="6"/>
      <c r="K119" s="6"/>
      <c r="L119" s="6"/>
      <c r="M119" s="2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1"/>
    </row>
    <row r="120">
      <c r="A120" s="2" t="s">
        <v>165</v>
      </c>
      <c r="B120" s="2">
        <v>6600.0</v>
      </c>
      <c r="C120" s="26">
        <v>0.0</v>
      </c>
      <c r="D120" s="2"/>
      <c r="E120" s="2"/>
      <c r="F120" s="2"/>
      <c r="G120" s="20"/>
      <c r="H120" s="6"/>
      <c r="I120" s="6"/>
      <c r="J120" s="6"/>
      <c r="K120" s="6"/>
      <c r="L120" s="6"/>
      <c r="M120" s="2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1"/>
    </row>
    <row r="121">
      <c r="A121" s="2" t="s">
        <v>384</v>
      </c>
      <c r="B121" s="2">
        <v>6100.0</v>
      </c>
      <c r="C121" s="26">
        <v>0.0</v>
      </c>
      <c r="D121" s="2"/>
      <c r="E121" s="2"/>
      <c r="F121" s="2"/>
      <c r="G121" s="20"/>
      <c r="H121" s="6"/>
      <c r="I121" s="6"/>
      <c r="J121" s="6"/>
      <c r="K121" s="6"/>
      <c r="L121" s="6"/>
      <c r="M121" s="2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1"/>
    </row>
    <row r="122">
      <c r="A122" s="2" t="s">
        <v>385</v>
      </c>
      <c r="B122" s="2">
        <v>6000.0</v>
      </c>
      <c r="C122" s="26">
        <v>0.0</v>
      </c>
      <c r="D122" s="2"/>
      <c r="E122" s="2"/>
      <c r="F122" s="2"/>
      <c r="G122" s="20"/>
      <c r="H122" s="6"/>
      <c r="I122" s="6"/>
      <c r="J122" s="6"/>
      <c r="K122" s="6"/>
      <c r="L122" s="6"/>
      <c r="M122" s="2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1"/>
    </row>
    <row r="123">
      <c r="A123" s="2" t="s">
        <v>386</v>
      </c>
      <c r="B123" s="2">
        <v>6200.0</v>
      </c>
      <c r="C123" s="26">
        <v>0.0</v>
      </c>
      <c r="D123" s="2"/>
      <c r="E123" s="2"/>
      <c r="F123" s="2"/>
      <c r="G123" s="20"/>
      <c r="H123" s="6"/>
      <c r="I123" s="6"/>
      <c r="J123" s="6"/>
      <c r="K123" s="6"/>
      <c r="L123" s="6"/>
      <c r="M123" s="2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1"/>
    </row>
    <row r="124">
      <c r="A124" s="2" t="s">
        <v>387</v>
      </c>
      <c r="B124" s="2">
        <v>6600.0</v>
      </c>
      <c r="C124" s="26">
        <v>0.0</v>
      </c>
      <c r="D124" s="2"/>
      <c r="E124" s="2"/>
      <c r="F124" s="2"/>
      <c r="G124" s="20"/>
      <c r="H124" s="6"/>
      <c r="I124" s="6"/>
      <c r="J124" s="6"/>
      <c r="K124" s="6"/>
      <c r="L124" s="6"/>
      <c r="M124" s="2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1"/>
    </row>
    <row r="125">
      <c r="A125" s="2" t="s">
        <v>223</v>
      </c>
      <c r="B125" s="2">
        <v>6300.0</v>
      </c>
      <c r="C125" s="26">
        <v>0.0</v>
      </c>
      <c r="D125" s="2"/>
      <c r="E125" s="2"/>
      <c r="F125" s="2"/>
      <c r="G125" s="20"/>
      <c r="H125" s="6"/>
      <c r="I125" s="6"/>
      <c r="J125" s="6"/>
      <c r="K125" s="6"/>
      <c r="L125" s="6"/>
      <c r="M125" s="2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1"/>
    </row>
    <row r="126">
      <c r="A126" s="2" t="s">
        <v>388</v>
      </c>
      <c r="B126" s="2">
        <v>7000.0</v>
      </c>
      <c r="C126" s="26">
        <v>0.0</v>
      </c>
      <c r="D126" s="2"/>
      <c r="E126" s="2"/>
      <c r="F126" s="2"/>
      <c r="G126" s="20"/>
      <c r="H126" s="6"/>
      <c r="I126" s="6"/>
      <c r="J126" s="6"/>
      <c r="K126" s="6"/>
      <c r="L126" s="6"/>
      <c r="M126" s="2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1"/>
    </row>
    <row r="127">
      <c r="A127" s="2" t="s">
        <v>262</v>
      </c>
      <c r="B127" s="2">
        <v>6400.0</v>
      </c>
      <c r="C127" s="26">
        <v>0.0</v>
      </c>
      <c r="D127" s="2"/>
      <c r="E127" s="2"/>
      <c r="F127" s="2"/>
      <c r="G127" s="20"/>
      <c r="H127" s="6"/>
      <c r="I127" s="6"/>
      <c r="J127" s="6"/>
      <c r="K127" s="6"/>
      <c r="L127" s="6"/>
      <c r="M127" s="2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1"/>
    </row>
    <row r="128">
      <c r="A128" s="2" t="s">
        <v>268</v>
      </c>
      <c r="B128" s="2">
        <v>8500.0</v>
      </c>
      <c r="C128" s="26">
        <v>0.0</v>
      </c>
      <c r="D128" s="2"/>
      <c r="E128" s="2"/>
      <c r="F128" s="2"/>
      <c r="G128" s="20"/>
      <c r="H128" s="6"/>
      <c r="I128" s="6"/>
      <c r="J128" s="6"/>
      <c r="K128" s="6"/>
      <c r="L128" s="6"/>
      <c r="M128" s="2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1"/>
    </row>
    <row r="129">
      <c r="A129" s="2" t="s">
        <v>389</v>
      </c>
      <c r="B129" s="2">
        <v>7000.0</v>
      </c>
      <c r="C129" s="26">
        <v>0.0</v>
      </c>
      <c r="D129" s="2"/>
      <c r="E129" s="2"/>
      <c r="F129" s="2"/>
      <c r="G129" s="20"/>
      <c r="H129" s="6"/>
      <c r="I129" s="6"/>
      <c r="J129" s="6"/>
      <c r="K129" s="6"/>
      <c r="L129" s="6"/>
      <c r="M129" s="2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1"/>
    </row>
    <row r="130">
      <c r="A130" s="2" t="s">
        <v>390</v>
      </c>
      <c r="B130" s="2">
        <v>6200.0</v>
      </c>
      <c r="C130" s="26">
        <v>0.0</v>
      </c>
      <c r="D130" s="2"/>
      <c r="E130" s="2"/>
      <c r="F130" s="2"/>
      <c r="G130" s="20"/>
      <c r="H130" s="6"/>
      <c r="I130" s="6"/>
      <c r="J130" s="6"/>
      <c r="K130" s="6"/>
      <c r="L130" s="6"/>
      <c r="M130" s="2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1"/>
    </row>
    <row r="131">
      <c r="A131" s="2" t="s">
        <v>340</v>
      </c>
      <c r="B131" s="2">
        <v>7500.0</v>
      </c>
      <c r="C131" s="26">
        <v>0.0</v>
      </c>
      <c r="D131" s="2"/>
      <c r="E131" s="2"/>
      <c r="F131" s="2"/>
      <c r="G131" s="20"/>
      <c r="H131" s="6"/>
      <c r="I131" s="6"/>
      <c r="J131" s="6"/>
      <c r="K131" s="6"/>
      <c r="L131" s="6"/>
      <c r="M131" s="2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1"/>
    </row>
    <row r="132">
      <c r="A132" s="2" t="s">
        <v>37</v>
      </c>
      <c r="B132" s="2">
        <v>7300.0</v>
      </c>
      <c r="C132" s="26">
        <v>0.0</v>
      </c>
      <c r="D132" s="2"/>
      <c r="E132" s="2"/>
      <c r="F132" s="2"/>
      <c r="G132" s="20"/>
      <c r="H132" s="6"/>
      <c r="I132" s="6"/>
      <c r="J132" s="6"/>
      <c r="K132" s="6"/>
      <c r="L132" s="6"/>
      <c r="M132" s="2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1"/>
    </row>
    <row r="133">
      <c r="A133" s="2" t="s">
        <v>391</v>
      </c>
      <c r="B133" s="2">
        <v>6200.0</v>
      </c>
      <c r="C133" s="26">
        <v>0.0</v>
      </c>
      <c r="D133" s="2"/>
      <c r="E133" s="2"/>
      <c r="F133" s="2"/>
      <c r="G133" s="20"/>
      <c r="H133" s="6"/>
      <c r="I133" s="6"/>
      <c r="J133" s="6"/>
      <c r="K133" s="6"/>
      <c r="L133" s="6"/>
      <c r="M133" s="2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1"/>
    </row>
    <row r="134">
      <c r="A134" s="2" t="s">
        <v>392</v>
      </c>
      <c r="B134" s="2">
        <v>6200.0</v>
      </c>
      <c r="C134" s="26">
        <v>0.0</v>
      </c>
      <c r="D134" s="2"/>
      <c r="E134" s="2"/>
      <c r="F134" s="2"/>
      <c r="G134" s="20"/>
      <c r="H134" s="6"/>
      <c r="I134" s="6"/>
      <c r="J134" s="6"/>
      <c r="K134" s="6"/>
      <c r="L134" s="6"/>
      <c r="M134" s="2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1"/>
    </row>
    <row r="135">
      <c r="A135" s="2" t="s">
        <v>393</v>
      </c>
      <c r="B135" s="2">
        <v>6300.0</v>
      </c>
      <c r="C135" s="26">
        <v>0.0</v>
      </c>
      <c r="D135" s="2"/>
      <c r="E135" s="2"/>
      <c r="F135" s="2"/>
      <c r="G135" s="20"/>
      <c r="H135" s="6"/>
      <c r="I135" s="6"/>
      <c r="J135" s="6"/>
      <c r="K135" s="6"/>
      <c r="L135" s="6"/>
      <c r="M135" s="2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1"/>
    </row>
    <row r="136">
      <c r="A136" s="2" t="s">
        <v>250</v>
      </c>
      <c r="B136" s="2">
        <v>6300.0</v>
      </c>
      <c r="C136" s="26">
        <v>0.0</v>
      </c>
      <c r="D136" s="2"/>
      <c r="E136" s="2"/>
      <c r="F136" s="2"/>
      <c r="G136" s="20"/>
      <c r="H136" s="6"/>
      <c r="I136" s="6"/>
      <c r="J136" s="6"/>
      <c r="K136" s="6"/>
      <c r="L136" s="6"/>
      <c r="M136" s="2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1"/>
    </row>
    <row r="137">
      <c r="A137" s="2" t="s">
        <v>394</v>
      </c>
      <c r="B137" s="2">
        <v>6000.0</v>
      </c>
      <c r="C137" s="26">
        <v>0.0</v>
      </c>
      <c r="D137" s="2"/>
      <c r="E137" s="2"/>
      <c r="F137" s="2"/>
      <c r="G137" s="20"/>
      <c r="H137" s="6"/>
      <c r="I137" s="6"/>
      <c r="J137" s="6"/>
      <c r="K137" s="6"/>
      <c r="L137" s="6"/>
      <c r="M137" s="2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1"/>
    </row>
    <row r="138">
      <c r="A138" s="2" t="s">
        <v>395</v>
      </c>
      <c r="B138" s="2">
        <v>6700.0</v>
      </c>
      <c r="C138" s="26">
        <v>0.0</v>
      </c>
      <c r="D138" s="2"/>
      <c r="E138" s="2"/>
      <c r="F138" s="2"/>
      <c r="G138" s="20"/>
      <c r="H138" s="6"/>
      <c r="I138" s="6"/>
      <c r="J138" s="6"/>
      <c r="K138" s="6"/>
      <c r="L138" s="6"/>
      <c r="M138" s="2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1"/>
    </row>
    <row r="139">
      <c r="A139" s="2" t="s">
        <v>364</v>
      </c>
      <c r="B139" s="2">
        <v>6500.0</v>
      </c>
      <c r="C139" s="26">
        <v>0.0</v>
      </c>
      <c r="D139" s="2"/>
      <c r="E139" s="2"/>
      <c r="F139" s="2"/>
      <c r="G139" s="20"/>
      <c r="H139" s="6"/>
      <c r="I139" s="6"/>
      <c r="J139" s="6"/>
      <c r="K139" s="6"/>
      <c r="L139" s="6"/>
      <c r="M139" s="2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1"/>
    </row>
    <row r="140">
      <c r="A140" s="2" t="s">
        <v>73</v>
      </c>
      <c r="B140" s="2">
        <v>6900.0</v>
      </c>
      <c r="C140" s="26">
        <v>0.0</v>
      </c>
      <c r="D140" s="2"/>
      <c r="E140" s="2"/>
      <c r="F140" s="2"/>
      <c r="G140" s="20"/>
      <c r="H140" s="6"/>
      <c r="I140" s="6"/>
      <c r="J140" s="6"/>
      <c r="K140" s="6"/>
      <c r="L140" s="6"/>
      <c r="M140" s="2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1"/>
    </row>
    <row r="141">
      <c r="A141" s="2" t="s">
        <v>88</v>
      </c>
      <c r="B141" s="2">
        <v>6800.0</v>
      </c>
      <c r="C141" s="26">
        <v>0.0</v>
      </c>
      <c r="D141" s="2"/>
      <c r="E141" s="2"/>
      <c r="F141" s="2"/>
      <c r="G141" s="20"/>
      <c r="H141" s="6"/>
      <c r="I141" s="6"/>
      <c r="J141" s="6"/>
      <c r="K141" s="6"/>
      <c r="L141" s="6"/>
      <c r="M141" s="2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1"/>
    </row>
    <row r="142">
      <c r="A142" s="2" t="s">
        <v>396</v>
      </c>
      <c r="B142" s="2">
        <v>6300.0</v>
      </c>
      <c r="C142" s="26">
        <v>0.0</v>
      </c>
      <c r="D142" s="2"/>
      <c r="E142" s="2"/>
      <c r="F142" s="2"/>
      <c r="G142" s="20"/>
      <c r="H142" s="6"/>
      <c r="I142" s="6"/>
      <c r="J142" s="6"/>
      <c r="K142" s="6"/>
      <c r="L142" s="6"/>
      <c r="M142" s="2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1"/>
    </row>
    <row r="143">
      <c r="A143" s="2" t="s">
        <v>397</v>
      </c>
      <c r="B143" s="2">
        <v>6100.0</v>
      </c>
      <c r="C143" s="26">
        <v>0.0</v>
      </c>
      <c r="D143" s="2"/>
      <c r="E143" s="2"/>
      <c r="F143" s="2"/>
      <c r="G143" s="20"/>
      <c r="H143" s="6"/>
      <c r="I143" s="6"/>
      <c r="J143" s="6"/>
      <c r="K143" s="6"/>
      <c r="L143" s="6"/>
      <c r="M143" s="2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1"/>
    </row>
    <row r="144">
      <c r="A144" s="2" t="s">
        <v>34</v>
      </c>
      <c r="B144" s="2">
        <v>7000.0</v>
      </c>
      <c r="C144" s="26">
        <v>0.0</v>
      </c>
      <c r="D144" s="2"/>
      <c r="E144" s="2"/>
      <c r="F144" s="2"/>
      <c r="G144" s="20"/>
      <c r="H144" s="6"/>
      <c r="I144" s="6"/>
      <c r="J144" s="6"/>
      <c r="K144" s="6"/>
      <c r="L144" s="6"/>
      <c r="M144" s="2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1"/>
    </row>
    <row r="145">
      <c r="A145" s="2" t="s">
        <v>279</v>
      </c>
      <c r="B145" s="2">
        <v>6500.0</v>
      </c>
      <c r="C145" s="26">
        <v>0.0</v>
      </c>
      <c r="D145" s="2"/>
      <c r="E145" s="2"/>
      <c r="F145" s="2"/>
      <c r="G145" s="20"/>
      <c r="H145" s="6"/>
      <c r="I145" s="6"/>
      <c r="J145" s="6"/>
      <c r="K145" s="6"/>
      <c r="L145" s="6"/>
      <c r="M145" s="2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1"/>
    </row>
    <row r="146">
      <c r="A146" s="2" t="s">
        <v>155</v>
      </c>
      <c r="B146" s="2">
        <v>8200.0</v>
      </c>
      <c r="C146" s="26">
        <v>0.0</v>
      </c>
      <c r="D146" s="2"/>
      <c r="E146" s="2"/>
      <c r="F146" s="2"/>
      <c r="G146" s="20"/>
      <c r="H146" s="6"/>
      <c r="I146" s="6"/>
      <c r="J146" s="6"/>
      <c r="K146" s="6"/>
      <c r="L146" s="6"/>
      <c r="M146" s="2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1"/>
    </row>
    <row r="147">
      <c r="A147" s="2" t="s">
        <v>398</v>
      </c>
      <c r="B147" s="2">
        <v>6000.0</v>
      </c>
      <c r="C147" s="26">
        <v>0.0</v>
      </c>
      <c r="D147" s="2"/>
      <c r="E147" s="2"/>
      <c r="F147" s="2"/>
      <c r="G147" s="20"/>
      <c r="H147" s="6"/>
      <c r="I147" s="6"/>
      <c r="J147" s="6"/>
      <c r="K147" s="6"/>
      <c r="L147" s="6"/>
      <c r="M147" s="24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1"/>
    </row>
    <row r="148">
      <c r="A148" s="2" t="s">
        <v>113</v>
      </c>
      <c r="B148" s="2">
        <v>7300.0</v>
      </c>
      <c r="C148" s="26">
        <v>0.0</v>
      </c>
      <c r="D148" s="2"/>
      <c r="E148" s="2"/>
      <c r="F148" s="2"/>
      <c r="G148" s="20"/>
      <c r="H148" s="6"/>
      <c r="I148" s="6"/>
      <c r="J148" s="6"/>
      <c r="K148" s="6"/>
      <c r="L148" s="6"/>
      <c r="M148" s="24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1"/>
    </row>
    <row r="149">
      <c r="A149" s="2" t="s">
        <v>65</v>
      </c>
      <c r="B149" s="2">
        <v>7800.0</v>
      </c>
      <c r="C149" s="26">
        <v>0.0</v>
      </c>
      <c r="D149" s="2"/>
      <c r="E149" s="2"/>
      <c r="F149" s="2"/>
      <c r="G149" s="20"/>
      <c r="H149" s="6"/>
      <c r="I149" s="6"/>
      <c r="J149" s="6"/>
      <c r="K149" s="6"/>
      <c r="L149" s="6"/>
      <c r="M149" s="24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1"/>
    </row>
    <row r="150">
      <c r="A150" s="2" t="s">
        <v>399</v>
      </c>
      <c r="B150" s="2">
        <v>6000.0</v>
      </c>
      <c r="C150" s="26">
        <v>0.0</v>
      </c>
      <c r="D150" s="2"/>
      <c r="E150" s="2"/>
      <c r="F150" s="2"/>
      <c r="G150" s="20"/>
      <c r="H150" s="6"/>
      <c r="I150" s="6"/>
      <c r="J150" s="6"/>
      <c r="K150" s="6"/>
      <c r="L150" s="6"/>
      <c r="M150" s="24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1"/>
    </row>
    <row r="151">
      <c r="A151" s="2" t="s">
        <v>377</v>
      </c>
      <c r="B151" s="2">
        <v>6800.0</v>
      </c>
      <c r="C151" s="26">
        <v>0.0</v>
      </c>
      <c r="D151" s="2"/>
      <c r="E151" s="2"/>
      <c r="F151" s="2"/>
      <c r="G151" s="20"/>
      <c r="H151" s="6"/>
      <c r="I151" s="6"/>
      <c r="J151" s="6"/>
      <c r="K151" s="6"/>
      <c r="L151" s="6"/>
      <c r="M151" s="24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1"/>
    </row>
    <row r="152">
      <c r="A152" s="2" t="s">
        <v>400</v>
      </c>
      <c r="B152" s="2">
        <v>6200.0</v>
      </c>
      <c r="C152" s="26">
        <v>0.0</v>
      </c>
      <c r="D152" s="2"/>
      <c r="E152" s="2"/>
      <c r="F152" s="2"/>
      <c r="G152" s="27"/>
      <c r="H152" s="28"/>
      <c r="I152" s="28"/>
      <c r="J152" s="28"/>
      <c r="K152" s="28"/>
      <c r="L152" s="28"/>
      <c r="M152" s="29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1"/>
    </row>
  </sheetData>
  <conditionalFormatting sqref="B2:B152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71"/>
    <col customWidth="1" min="2" max="2" width="6.43"/>
    <col customWidth="1" min="3" max="3" width="14.86"/>
    <col customWidth="1" min="4" max="4" width="5.86"/>
    <col customWidth="1" min="5" max="5" width="4.43"/>
    <col customWidth="1" min="6" max="6" width="9.14"/>
    <col customWidth="1" min="7" max="7" width="10.0"/>
    <col customWidth="1" min="8" max="8" width="2.43"/>
    <col customWidth="1" min="9" max="9" width="3.14"/>
    <col customWidth="1" min="10" max="10" width="4.14"/>
    <col customWidth="1" min="11" max="11" width="3.43"/>
    <col customWidth="1" min="12" max="12" width="3.14"/>
    <col customWidth="1" min="13" max="13" width="2.57"/>
    <col customWidth="1" min="14" max="14" width="16.0"/>
    <col customWidth="1" min="15" max="15" width="5.86"/>
    <col customWidth="1" min="16" max="16" width="4.43"/>
    <col customWidth="1" min="17" max="17" width="9.14"/>
    <col customWidth="1" min="18" max="18" width="11.57"/>
    <col customWidth="1" min="19" max="19" width="2.43"/>
    <col customWidth="1" min="20" max="20" width="3.14"/>
    <col customWidth="1" min="21" max="21" width="4.14"/>
    <col customWidth="1" min="22" max="22" width="3.43"/>
    <col customWidth="1" min="23" max="23" width="3.14"/>
    <col customWidth="1" min="24" max="24" width="2.57"/>
  </cols>
  <sheetData>
    <row r="1">
      <c r="A1" s="1"/>
      <c r="B1" s="2"/>
      <c r="C1" s="4" t="s">
        <v>1</v>
      </c>
      <c r="N1" s="6" t="s">
        <v>4</v>
      </c>
    </row>
    <row r="2">
      <c r="A2" s="7" t="s">
        <v>14</v>
      </c>
      <c r="B2" s="8" t="s">
        <v>2</v>
      </c>
      <c r="C2" s="8" t="s">
        <v>15</v>
      </c>
      <c r="D2" s="7" t="s">
        <v>16</v>
      </c>
      <c r="E2" s="7" t="s">
        <v>17</v>
      </c>
      <c r="F2" s="7" t="s">
        <v>18</v>
      </c>
      <c r="G2" s="8" t="s">
        <v>19</v>
      </c>
      <c r="H2" s="7" t="s">
        <v>21</v>
      </c>
      <c r="I2" s="7" t="s">
        <v>23</v>
      </c>
      <c r="J2" s="7" t="s">
        <v>24</v>
      </c>
      <c r="K2" s="7" t="s">
        <v>26</v>
      </c>
      <c r="L2" s="7" t="s">
        <v>28</v>
      </c>
      <c r="M2" s="7" t="s">
        <v>29</v>
      </c>
      <c r="N2" s="8" t="s">
        <v>15</v>
      </c>
      <c r="O2" s="7" t="s">
        <v>16</v>
      </c>
      <c r="P2" s="7" t="s">
        <v>17</v>
      </c>
      <c r="Q2" s="7" t="s">
        <v>18</v>
      </c>
      <c r="R2" s="8" t="s">
        <v>19</v>
      </c>
      <c r="S2" s="7" t="s">
        <v>21</v>
      </c>
      <c r="T2" s="7" t="s">
        <v>23</v>
      </c>
      <c r="U2" s="7" t="s">
        <v>24</v>
      </c>
      <c r="V2" s="7" t="s">
        <v>26</v>
      </c>
      <c r="W2" s="7" t="s">
        <v>28</v>
      </c>
      <c r="X2" s="7" t="s">
        <v>29</v>
      </c>
    </row>
    <row r="3">
      <c r="A3" s="2" t="s">
        <v>30</v>
      </c>
      <c r="B3" s="2">
        <v>7400.0</v>
      </c>
      <c r="C3" s="11">
        <v>42737.0</v>
      </c>
      <c r="D3" s="13">
        <v>0.5</v>
      </c>
      <c r="E3" s="4">
        <v>6.0</v>
      </c>
      <c r="F3" s="4">
        <v>71.0</v>
      </c>
      <c r="G3" s="4">
        <v>15.17</v>
      </c>
      <c r="H3" s="4">
        <v>2.0</v>
      </c>
      <c r="I3" s="4">
        <v>19.0</v>
      </c>
      <c r="J3" s="4">
        <v>64.0</v>
      </c>
      <c r="K3" s="4">
        <v>18.0</v>
      </c>
      <c r="L3" s="4">
        <v>5.0</v>
      </c>
      <c r="M3" s="4">
        <v>0.0</v>
      </c>
      <c r="N3" s="14">
        <v>42862.0</v>
      </c>
      <c r="O3" s="16">
        <v>0.71</v>
      </c>
      <c r="P3" s="6">
        <v>25.0</v>
      </c>
      <c r="Q3" s="6">
        <v>48.0</v>
      </c>
      <c r="R3" s="6">
        <v>17.22</v>
      </c>
      <c r="S3" s="6">
        <v>5.0</v>
      </c>
      <c r="T3" s="6">
        <v>95.0</v>
      </c>
      <c r="U3" s="6">
        <v>282.0</v>
      </c>
      <c r="V3" s="6">
        <v>65.0</v>
      </c>
      <c r="W3" s="6">
        <v>3.0</v>
      </c>
      <c r="X3" s="6">
        <v>0.0</v>
      </c>
    </row>
    <row r="4">
      <c r="A4" s="2" t="s">
        <v>34</v>
      </c>
      <c r="B4" s="2">
        <v>7000.0</v>
      </c>
      <c r="C4" s="4" t="s">
        <v>35</v>
      </c>
      <c r="D4" s="13">
        <v>0.0</v>
      </c>
      <c r="E4" s="18"/>
      <c r="F4" s="4">
        <v>0.0</v>
      </c>
      <c r="G4" s="4">
        <v>0.0</v>
      </c>
      <c r="H4" s="18"/>
      <c r="I4" s="18"/>
      <c r="J4" s="18"/>
      <c r="K4" s="18"/>
      <c r="L4" s="18"/>
      <c r="M4" s="18"/>
      <c r="N4" s="14">
        <v>42832.0</v>
      </c>
      <c r="O4" s="16">
        <v>0.57</v>
      </c>
      <c r="P4" s="6">
        <v>23.0</v>
      </c>
      <c r="Q4" s="6">
        <v>55.0</v>
      </c>
      <c r="R4" s="6">
        <v>16.37</v>
      </c>
      <c r="S4" s="6">
        <v>0.0</v>
      </c>
      <c r="T4" s="6">
        <v>95.0</v>
      </c>
      <c r="U4" s="6">
        <v>254.0</v>
      </c>
      <c r="V4" s="6">
        <v>59.0</v>
      </c>
      <c r="W4" s="6">
        <v>6.0</v>
      </c>
      <c r="X4" s="6">
        <v>0.0</v>
      </c>
    </row>
    <row r="5">
      <c r="A5" s="2" t="s">
        <v>36</v>
      </c>
      <c r="B5" s="2">
        <v>7600.0</v>
      </c>
      <c r="C5" s="11">
        <v>42768.0</v>
      </c>
      <c r="D5" s="13">
        <v>1.0</v>
      </c>
      <c r="E5" s="4">
        <v>8.0</v>
      </c>
      <c r="F5" s="4">
        <v>37.5</v>
      </c>
      <c r="G5" s="4">
        <v>15.31</v>
      </c>
      <c r="H5" s="4">
        <v>0.0</v>
      </c>
      <c r="I5" s="4">
        <v>30.0</v>
      </c>
      <c r="J5" s="4">
        <v>91.0</v>
      </c>
      <c r="K5" s="4">
        <v>20.0</v>
      </c>
      <c r="L5" s="4">
        <v>3.0</v>
      </c>
      <c r="M5" s="4">
        <v>0.0</v>
      </c>
      <c r="N5" s="14">
        <v>42862.0</v>
      </c>
      <c r="O5" s="16">
        <v>0.71</v>
      </c>
      <c r="P5" s="6">
        <v>24.0</v>
      </c>
      <c r="Q5" s="6">
        <v>48.0</v>
      </c>
      <c r="R5" s="6">
        <v>16.27</v>
      </c>
      <c r="S5" s="6">
        <v>0.0</v>
      </c>
      <c r="T5" s="6">
        <v>95.0</v>
      </c>
      <c r="U5" s="6">
        <v>278.0</v>
      </c>
      <c r="V5" s="6">
        <v>51.0</v>
      </c>
      <c r="W5" s="6">
        <v>8.0</v>
      </c>
      <c r="X5" s="6">
        <v>0.0</v>
      </c>
    </row>
    <row r="6">
      <c r="A6" s="2" t="s">
        <v>37</v>
      </c>
      <c r="B6" s="2">
        <v>7300.0</v>
      </c>
      <c r="C6" s="4" t="s">
        <v>35</v>
      </c>
      <c r="D6" s="13">
        <v>0.0</v>
      </c>
      <c r="E6" s="18"/>
      <c r="F6" s="4">
        <v>0.0</v>
      </c>
      <c r="G6" s="4">
        <v>0.0</v>
      </c>
      <c r="H6" s="18"/>
      <c r="I6" s="18"/>
      <c r="J6" s="18"/>
      <c r="K6" s="18"/>
      <c r="L6" s="18"/>
      <c r="M6" s="18"/>
      <c r="N6" s="14">
        <v>42861.0</v>
      </c>
      <c r="O6" s="16">
        <v>0.83</v>
      </c>
      <c r="P6" s="6">
        <v>22.0</v>
      </c>
      <c r="Q6" s="6">
        <v>38.5</v>
      </c>
      <c r="R6" s="6">
        <v>16.57</v>
      </c>
      <c r="S6" s="6">
        <v>2.0</v>
      </c>
      <c r="T6" s="6">
        <v>92.0</v>
      </c>
      <c r="U6" s="6">
        <v>227.0</v>
      </c>
      <c r="V6" s="6">
        <v>68.0</v>
      </c>
      <c r="W6" s="6">
        <v>7.0</v>
      </c>
      <c r="X6" s="6">
        <v>0.0</v>
      </c>
    </row>
    <row r="7">
      <c r="A7" s="2" t="s">
        <v>38</v>
      </c>
      <c r="B7" s="2">
        <v>9100.0</v>
      </c>
      <c r="C7" s="4" t="s">
        <v>39</v>
      </c>
      <c r="D7" s="13">
        <v>0.0</v>
      </c>
      <c r="E7" s="4">
        <v>2.0</v>
      </c>
      <c r="F7" s="4">
        <v>100.0</v>
      </c>
      <c r="G7" s="4">
        <v>11.75</v>
      </c>
      <c r="H7" s="4">
        <v>0.0</v>
      </c>
      <c r="I7" s="4">
        <v>8.0</v>
      </c>
      <c r="J7" s="4">
        <v>15.0</v>
      </c>
      <c r="K7" s="4">
        <v>10.0</v>
      </c>
      <c r="L7" s="4">
        <v>3.0</v>
      </c>
      <c r="M7" s="4">
        <v>0.0</v>
      </c>
      <c r="N7" s="14">
        <v>42892.0</v>
      </c>
      <c r="O7" s="16">
        <v>1.0</v>
      </c>
      <c r="P7" s="6">
        <v>24.0</v>
      </c>
      <c r="Q7" s="6">
        <v>23.0</v>
      </c>
      <c r="R7" s="6">
        <v>16.9</v>
      </c>
      <c r="S7" s="6">
        <v>3.0</v>
      </c>
      <c r="T7" s="6">
        <v>91.0</v>
      </c>
      <c r="U7" s="6">
        <v>283.0</v>
      </c>
      <c r="V7" s="6">
        <v>44.0</v>
      </c>
      <c r="W7" s="6">
        <v>11.0</v>
      </c>
      <c r="X7" s="6">
        <v>0.0</v>
      </c>
    </row>
    <row r="8">
      <c r="A8" s="2" t="s">
        <v>43</v>
      </c>
      <c r="B8" s="2">
        <v>6800.0</v>
      </c>
      <c r="C8" s="11">
        <v>42830.0</v>
      </c>
      <c r="D8" s="13">
        <v>0.8</v>
      </c>
      <c r="E8" s="4">
        <v>18.0</v>
      </c>
      <c r="F8" s="4">
        <v>45.0</v>
      </c>
      <c r="G8" s="4">
        <v>14.33</v>
      </c>
      <c r="H8" s="4">
        <v>1.0</v>
      </c>
      <c r="I8" s="4">
        <v>62.0</v>
      </c>
      <c r="J8" s="4">
        <v>198.0</v>
      </c>
      <c r="K8" s="4">
        <v>56.0</v>
      </c>
      <c r="L8" s="4">
        <v>7.0</v>
      </c>
      <c r="M8" s="4">
        <v>0.0</v>
      </c>
      <c r="N8" s="14">
        <v>42862.0</v>
      </c>
      <c r="O8" s="16">
        <v>0.71</v>
      </c>
      <c r="P8" s="6">
        <v>23.0</v>
      </c>
      <c r="Q8" s="6">
        <v>56.6</v>
      </c>
      <c r="R8" s="6">
        <v>15.7</v>
      </c>
      <c r="S8" s="6">
        <v>1.0</v>
      </c>
      <c r="T8" s="6">
        <v>88.0</v>
      </c>
      <c r="U8" s="6">
        <v>257.0</v>
      </c>
      <c r="V8" s="6">
        <v>57.0</v>
      </c>
      <c r="W8" s="6">
        <v>11.0</v>
      </c>
      <c r="X8" s="6">
        <v>0.0</v>
      </c>
    </row>
    <row r="9">
      <c r="A9" s="2" t="s">
        <v>53</v>
      </c>
      <c r="B9" s="2">
        <v>7400.0</v>
      </c>
      <c r="C9" s="4" t="s">
        <v>35</v>
      </c>
      <c r="D9" s="13">
        <v>0.0</v>
      </c>
      <c r="E9" s="18"/>
      <c r="F9" s="4">
        <v>0.0</v>
      </c>
      <c r="G9" s="4">
        <v>0.0</v>
      </c>
      <c r="H9" s="18"/>
      <c r="I9" s="18"/>
      <c r="J9" s="18"/>
      <c r="K9" s="18"/>
      <c r="L9" s="18"/>
      <c r="M9" s="18"/>
      <c r="N9" s="14">
        <v>42893.0</v>
      </c>
      <c r="O9" s="16">
        <v>0.86</v>
      </c>
      <c r="P9" s="6">
        <v>26.0</v>
      </c>
      <c r="Q9" s="6">
        <v>41.1</v>
      </c>
      <c r="R9" s="6">
        <v>15.6</v>
      </c>
      <c r="S9" s="6">
        <v>4.0</v>
      </c>
      <c r="T9" s="6">
        <v>87.0</v>
      </c>
      <c r="U9" s="6">
        <v>303.0</v>
      </c>
      <c r="V9" s="6">
        <v>70.0</v>
      </c>
      <c r="W9" s="6">
        <v>4.0</v>
      </c>
      <c r="X9" s="6">
        <v>0.0</v>
      </c>
    </row>
    <row r="10">
      <c r="A10" s="2" t="s">
        <v>59</v>
      </c>
      <c r="B10" s="2">
        <v>10500.0</v>
      </c>
      <c r="C10" s="11">
        <v>42799.0</v>
      </c>
      <c r="D10" s="13">
        <v>0.6</v>
      </c>
      <c r="E10" s="4">
        <v>16.0</v>
      </c>
      <c r="F10" s="4">
        <v>49.6</v>
      </c>
      <c r="G10" s="4">
        <v>14.34</v>
      </c>
      <c r="H10" s="4">
        <v>0.0</v>
      </c>
      <c r="I10" s="4">
        <v>60.0</v>
      </c>
      <c r="J10" s="4">
        <v>168.0</v>
      </c>
      <c r="K10" s="4">
        <v>51.0</v>
      </c>
      <c r="L10" s="4">
        <v>9.0</v>
      </c>
      <c r="M10" s="4">
        <v>0.0</v>
      </c>
      <c r="N10" s="14">
        <v>42892.0</v>
      </c>
      <c r="O10" s="16">
        <v>1.0</v>
      </c>
      <c r="P10" s="6">
        <v>23.0</v>
      </c>
      <c r="Q10" s="6">
        <v>33.5</v>
      </c>
      <c r="R10" s="6">
        <v>16.11</v>
      </c>
      <c r="S10" s="6">
        <v>3.0</v>
      </c>
      <c r="T10" s="6">
        <v>86.0</v>
      </c>
      <c r="U10" s="6">
        <v>255.0</v>
      </c>
      <c r="V10" s="6">
        <v>62.0</v>
      </c>
      <c r="W10" s="6">
        <v>8.0</v>
      </c>
      <c r="X10" s="6">
        <v>0.0</v>
      </c>
    </row>
    <row r="11">
      <c r="A11" s="2" t="s">
        <v>65</v>
      </c>
      <c r="B11" s="2">
        <v>7800.0</v>
      </c>
      <c r="C11" s="4" t="s">
        <v>35</v>
      </c>
      <c r="D11" s="13">
        <v>0.0</v>
      </c>
      <c r="E11" s="18"/>
      <c r="F11" s="4">
        <v>0.0</v>
      </c>
      <c r="G11" s="4">
        <v>0.0</v>
      </c>
      <c r="H11" s="18"/>
      <c r="I11" s="18"/>
      <c r="J11" s="18"/>
      <c r="K11" s="18"/>
      <c r="L11" s="18"/>
      <c r="M11" s="18"/>
      <c r="N11" s="14">
        <v>42862.0</v>
      </c>
      <c r="O11" s="16">
        <v>0.71</v>
      </c>
      <c r="P11" s="6">
        <v>25.0</v>
      </c>
      <c r="Q11" s="6">
        <v>48.1</v>
      </c>
      <c r="R11" s="6">
        <v>15.54</v>
      </c>
      <c r="S11" s="6">
        <v>2.0</v>
      </c>
      <c r="T11" s="6">
        <v>86.0</v>
      </c>
      <c r="U11" s="6">
        <v>300.0</v>
      </c>
      <c r="V11" s="6">
        <v>53.0</v>
      </c>
      <c r="W11" s="6">
        <v>9.0</v>
      </c>
      <c r="X11" s="6">
        <v>0.0</v>
      </c>
    </row>
    <row r="12">
      <c r="A12" s="2" t="s">
        <v>73</v>
      </c>
      <c r="B12" s="2">
        <v>6900.0</v>
      </c>
      <c r="C12" s="4" t="s">
        <v>35</v>
      </c>
      <c r="D12" s="13">
        <v>0.0</v>
      </c>
      <c r="E12" s="18"/>
      <c r="F12" s="4">
        <v>0.0</v>
      </c>
      <c r="G12" s="4">
        <v>0.0</v>
      </c>
      <c r="H12" s="18"/>
      <c r="I12" s="18"/>
      <c r="J12" s="18"/>
      <c r="K12" s="18"/>
      <c r="L12" s="18"/>
      <c r="M12" s="18"/>
      <c r="N12" s="14">
        <v>42892.0</v>
      </c>
      <c r="O12" s="16">
        <v>1.0</v>
      </c>
      <c r="P12" s="6">
        <v>23.0</v>
      </c>
      <c r="Q12" s="6">
        <v>31.5</v>
      </c>
      <c r="R12" s="6">
        <v>16.72</v>
      </c>
      <c r="S12" s="6">
        <v>3.0</v>
      </c>
      <c r="T12" s="6">
        <v>85.0</v>
      </c>
      <c r="U12" s="6">
        <v>272.0</v>
      </c>
      <c r="V12" s="6">
        <v>47.0</v>
      </c>
      <c r="W12" s="6">
        <v>7.0</v>
      </c>
      <c r="X12" s="6">
        <v>0.0</v>
      </c>
    </row>
    <row r="13">
      <c r="A13" s="2" t="s">
        <v>87</v>
      </c>
      <c r="B13" s="2">
        <v>7100.0</v>
      </c>
      <c r="C13" s="11">
        <v>42737.0</v>
      </c>
      <c r="D13" s="13">
        <v>0.5</v>
      </c>
      <c r="E13" s="4">
        <v>5.0</v>
      </c>
      <c r="F13" s="4">
        <v>63.0</v>
      </c>
      <c r="G13" s="4">
        <v>14.3</v>
      </c>
      <c r="H13" s="4">
        <v>0.0</v>
      </c>
      <c r="I13" s="4">
        <v>16.0</v>
      </c>
      <c r="J13" s="4">
        <v>62.0</v>
      </c>
      <c r="K13" s="4">
        <v>9.0</v>
      </c>
      <c r="L13" s="4">
        <v>3.0</v>
      </c>
      <c r="M13" s="4">
        <v>0.0</v>
      </c>
      <c r="N13" s="14">
        <v>42862.0</v>
      </c>
      <c r="O13" s="16">
        <v>0.71</v>
      </c>
      <c r="P13" s="6">
        <v>24.0</v>
      </c>
      <c r="Q13" s="6">
        <v>54.9</v>
      </c>
      <c r="R13" s="6">
        <v>15.58</v>
      </c>
      <c r="S13" s="6">
        <v>1.0</v>
      </c>
      <c r="T13" s="6">
        <v>85.0</v>
      </c>
      <c r="U13" s="6">
        <v>288.0</v>
      </c>
      <c r="V13" s="6">
        <v>50.0</v>
      </c>
      <c r="W13" s="6">
        <v>8.0</v>
      </c>
      <c r="X13" s="6">
        <v>0.0</v>
      </c>
    </row>
    <row r="14">
      <c r="A14" s="2" t="s">
        <v>100</v>
      </c>
      <c r="B14" s="2">
        <v>7100.0</v>
      </c>
      <c r="C14" s="11">
        <v>42738.0</v>
      </c>
      <c r="D14" s="13">
        <v>0.33</v>
      </c>
      <c r="E14" s="4">
        <v>7.0</v>
      </c>
      <c r="F14" s="4">
        <v>88.0</v>
      </c>
      <c r="G14" s="4">
        <v>9.43</v>
      </c>
      <c r="H14" s="4">
        <v>0.0</v>
      </c>
      <c r="I14" s="4">
        <v>16.0</v>
      </c>
      <c r="J14" s="4">
        <v>74.0</v>
      </c>
      <c r="K14" s="4">
        <v>34.0</v>
      </c>
      <c r="L14" s="4">
        <v>2.0</v>
      </c>
      <c r="M14" s="4">
        <v>0.0</v>
      </c>
      <c r="N14" s="14">
        <v>42863.0</v>
      </c>
      <c r="O14" s="16">
        <v>0.63</v>
      </c>
      <c r="P14" s="6">
        <v>24.0</v>
      </c>
      <c r="Q14" s="6">
        <v>56.9</v>
      </c>
      <c r="R14" s="6">
        <v>15.42</v>
      </c>
      <c r="S14" s="6">
        <v>1.0</v>
      </c>
      <c r="T14" s="6">
        <v>84.0</v>
      </c>
      <c r="U14" s="6">
        <v>288.0</v>
      </c>
      <c r="V14" s="6">
        <v>50.0</v>
      </c>
      <c r="W14" s="6">
        <v>9.0</v>
      </c>
      <c r="X14" s="6">
        <v>0.0</v>
      </c>
    </row>
    <row r="15">
      <c r="A15" s="2" t="s">
        <v>31</v>
      </c>
      <c r="B15" s="2">
        <v>7800.0</v>
      </c>
      <c r="C15" s="11">
        <v>42736.0</v>
      </c>
      <c r="D15" s="13">
        <v>1.0</v>
      </c>
      <c r="E15" s="4">
        <v>4.0</v>
      </c>
      <c r="F15" s="4">
        <v>9.0</v>
      </c>
      <c r="G15" s="4">
        <v>17.75</v>
      </c>
      <c r="H15" s="4">
        <v>0.0</v>
      </c>
      <c r="I15" s="4">
        <v>18.0</v>
      </c>
      <c r="J15" s="4">
        <v>44.0</v>
      </c>
      <c r="K15" s="4">
        <v>10.0</v>
      </c>
      <c r="L15" s="4">
        <v>0.0</v>
      </c>
      <c r="M15" s="4">
        <v>0.0</v>
      </c>
      <c r="N15" s="14">
        <v>42862.0</v>
      </c>
      <c r="O15" s="16">
        <v>0.71</v>
      </c>
      <c r="P15" s="6">
        <v>24.0</v>
      </c>
      <c r="Q15" s="6">
        <v>56.7</v>
      </c>
      <c r="R15" s="6">
        <v>14.81</v>
      </c>
      <c r="S15" s="6">
        <v>0.0</v>
      </c>
      <c r="T15" s="6">
        <v>84.0</v>
      </c>
      <c r="U15" s="6">
        <v>281.0</v>
      </c>
      <c r="V15" s="6">
        <v>60.0</v>
      </c>
      <c r="W15" s="6">
        <v>7.0</v>
      </c>
      <c r="X15" s="6">
        <v>0.0</v>
      </c>
    </row>
    <row r="16">
      <c r="A16" s="2" t="s">
        <v>41</v>
      </c>
      <c r="B16" s="2">
        <v>10700.0</v>
      </c>
      <c r="C16" s="11">
        <v>42860.0</v>
      </c>
      <c r="D16" s="13">
        <v>1.0</v>
      </c>
      <c r="E16" s="4">
        <v>20.0</v>
      </c>
      <c r="F16" s="4">
        <v>7.8</v>
      </c>
      <c r="G16" s="4">
        <v>17.55</v>
      </c>
      <c r="H16" s="4">
        <v>2.0</v>
      </c>
      <c r="I16" s="4">
        <v>86.0</v>
      </c>
      <c r="J16" s="4">
        <v>216.0</v>
      </c>
      <c r="K16" s="4">
        <v>50.0</v>
      </c>
      <c r="L16" s="4">
        <v>6.0</v>
      </c>
      <c r="M16" s="4">
        <v>0.0</v>
      </c>
      <c r="N16" s="14">
        <v>42832.0</v>
      </c>
      <c r="O16" s="16">
        <v>0.57</v>
      </c>
      <c r="P16" s="6">
        <v>23.0</v>
      </c>
      <c r="Q16" s="6">
        <v>50.1</v>
      </c>
      <c r="R16" s="6">
        <v>16.46</v>
      </c>
      <c r="S16" s="6">
        <v>6.0</v>
      </c>
      <c r="T16" s="6">
        <v>81.0</v>
      </c>
      <c r="U16" s="6">
        <v>256.0</v>
      </c>
      <c r="V16" s="6">
        <v>61.0</v>
      </c>
      <c r="W16" s="6">
        <v>10.0</v>
      </c>
      <c r="X16" s="6">
        <v>0.0</v>
      </c>
    </row>
    <row r="17">
      <c r="A17" s="2" t="s">
        <v>66</v>
      </c>
      <c r="B17" s="2">
        <v>7600.0</v>
      </c>
      <c r="C17" s="11">
        <v>42736.0</v>
      </c>
      <c r="D17" s="13">
        <v>1.0</v>
      </c>
      <c r="E17" s="4">
        <v>4.0</v>
      </c>
      <c r="F17" s="4">
        <v>37.0</v>
      </c>
      <c r="G17" s="4">
        <v>15.88</v>
      </c>
      <c r="H17" s="4">
        <v>0.0</v>
      </c>
      <c r="I17" s="4">
        <v>16.0</v>
      </c>
      <c r="J17" s="4">
        <v>44.0</v>
      </c>
      <c r="K17" s="4">
        <v>11.0</v>
      </c>
      <c r="L17" s="4">
        <v>1.0</v>
      </c>
      <c r="M17" s="4">
        <v>0.0</v>
      </c>
      <c r="N17" s="14">
        <v>42861.0</v>
      </c>
      <c r="O17" s="16">
        <v>0.83</v>
      </c>
      <c r="P17" s="6">
        <v>22.0</v>
      </c>
      <c r="Q17" s="6">
        <v>47.5</v>
      </c>
      <c r="R17" s="6">
        <v>14.89</v>
      </c>
      <c r="S17" s="6">
        <v>0.0</v>
      </c>
      <c r="T17" s="6">
        <v>81.0</v>
      </c>
      <c r="U17" s="6">
        <v>245.0</v>
      </c>
      <c r="V17" s="6">
        <v>64.0</v>
      </c>
      <c r="W17" s="6">
        <v>6.0</v>
      </c>
      <c r="X17" s="6">
        <v>0.0</v>
      </c>
    </row>
    <row r="18">
      <c r="A18" s="2" t="s">
        <v>133</v>
      </c>
      <c r="B18" s="2">
        <v>7700.0</v>
      </c>
      <c r="C18" s="4" t="s">
        <v>39</v>
      </c>
      <c r="D18" s="13">
        <v>0.0</v>
      </c>
      <c r="E18" s="4">
        <v>0.0</v>
      </c>
      <c r="F18" s="4">
        <v>101.0</v>
      </c>
      <c r="G18" s="4">
        <v>0.0</v>
      </c>
      <c r="H18" s="4">
        <v>0.0</v>
      </c>
      <c r="I18" s="4">
        <v>0.0</v>
      </c>
      <c r="J18" s="4">
        <v>0.0</v>
      </c>
      <c r="K18" s="4">
        <v>0.0</v>
      </c>
      <c r="L18" s="4">
        <v>0.0</v>
      </c>
      <c r="M18" s="4">
        <v>0.0</v>
      </c>
      <c r="N18" s="14">
        <v>42861.0</v>
      </c>
      <c r="O18" s="16">
        <v>0.83</v>
      </c>
      <c r="P18" s="6">
        <v>22.0</v>
      </c>
      <c r="Q18" s="6">
        <v>42.0</v>
      </c>
      <c r="R18" s="6">
        <v>15.84</v>
      </c>
      <c r="S18" s="6">
        <v>2.0</v>
      </c>
      <c r="T18" s="6">
        <v>80.0</v>
      </c>
      <c r="U18" s="6">
        <v>253.0</v>
      </c>
      <c r="V18" s="6">
        <v>54.0</v>
      </c>
      <c r="W18" s="6">
        <v>7.0</v>
      </c>
      <c r="X18" s="6">
        <v>0.0</v>
      </c>
    </row>
    <row r="19">
      <c r="A19" s="2" t="s">
        <v>145</v>
      </c>
      <c r="B19" s="2">
        <v>6900.0</v>
      </c>
      <c r="C19" s="11">
        <v>42737.0</v>
      </c>
      <c r="D19" s="13">
        <v>0.5</v>
      </c>
      <c r="E19" s="4">
        <v>4.0</v>
      </c>
      <c r="F19" s="4">
        <v>89.0</v>
      </c>
      <c r="G19" s="4">
        <v>10.38</v>
      </c>
      <c r="H19" s="4">
        <v>0.0</v>
      </c>
      <c r="I19" s="4">
        <v>12.0</v>
      </c>
      <c r="J19" s="4">
        <v>36.0</v>
      </c>
      <c r="K19" s="4">
        <v>23.0</v>
      </c>
      <c r="L19" s="4">
        <v>1.0</v>
      </c>
      <c r="M19" s="4">
        <v>0.0</v>
      </c>
      <c r="N19" s="14">
        <v>42893.0</v>
      </c>
      <c r="O19" s="16">
        <v>0.86</v>
      </c>
      <c r="P19" s="6">
        <v>26.0</v>
      </c>
      <c r="Q19" s="6">
        <v>58.9</v>
      </c>
      <c r="R19" s="6">
        <v>13.79</v>
      </c>
      <c r="S19" s="6">
        <v>1.0</v>
      </c>
      <c r="T19" s="6">
        <v>79.0</v>
      </c>
      <c r="U19" s="6">
        <v>310.0</v>
      </c>
      <c r="V19" s="6">
        <v>73.0</v>
      </c>
      <c r="W19" s="6">
        <v>5.0</v>
      </c>
      <c r="X19" s="6">
        <v>0.0</v>
      </c>
    </row>
    <row r="20">
      <c r="A20" s="2" t="s">
        <v>155</v>
      </c>
      <c r="B20" s="2">
        <v>8200.0</v>
      </c>
      <c r="C20" s="4" t="s">
        <v>35</v>
      </c>
      <c r="D20" s="13">
        <v>0.0</v>
      </c>
      <c r="E20" s="18"/>
      <c r="F20" s="4">
        <v>0.0</v>
      </c>
      <c r="G20" s="4">
        <v>0.0</v>
      </c>
      <c r="H20" s="18"/>
      <c r="I20" s="18"/>
      <c r="J20" s="18"/>
      <c r="K20" s="18"/>
      <c r="L20" s="18"/>
      <c r="M20" s="18"/>
      <c r="N20" s="14">
        <v>42831.0</v>
      </c>
      <c r="O20" s="16">
        <v>0.67</v>
      </c>
      <c r="P20" s="6">
        <v>20.0</v>
      </c>
      <c r="Q20" s="6">
        <v>48.8</v>
      </c>
      <c r="R20" s="6">
        <v>16.15</v>
      </c>
      <c r="S20" s="6">
        <v>1.0</v>
      </c>
      <c r="T20" s="6">
        <v>78.0</v>
      </c>
      <c r="U20" s="6">
        <v>223.0</v>
      </c>
      <c r="V20" s="6">
        <v>55.0</v>
      </c>
      <c r="W20" s="6">
        <v>3.0</v>
      </c>
      <c r="X20" s="6">
        <v>0.0</v>
      </c>
    </row>
    <row r="21">
      <c r="A21" s="2" t="s">
        <v>162</v>
      </c>
      <c r="B21" s="2">
        <v>11500.0</v>
      </c>
      <c r="C21" s="11">
        <v>42860.0</v>
      </c>
      <c r="D21" s="13">
        <v>1.0</v>
      </c>
      <c r="E21" s="4">
        <v>20.0</v>
      </c>
      <c r="F21" s="4">
        <v>19.2</v>
      </c>
      <c r="G21" s="4">
        <v>14.85</v>
      </c>
      <c r="H21" s="4">
        <v>0.0</v>
      </c>
      <c r="I21" s="4">
        <v>69.0</v>
      </c>
      <c r="J21" s="4">
        <v>237.0</v>
      </c>
      <c r="K21" s="4">
        <v>51.0</v>
      </c>
      <c r="L21" s="4">
        <v>3.0</v>
      </c>
      <c r="M21" s="4">
        <v>0.0</v>
      </c>
      <c r="N21" s="14">
        <v>42862.0</v>
      </c>
      <c r="O21" s="16">
        <v>0.71</v>
      </c>
      <c r="P21" s="6">
        <v>25.0</v>
      </c>
      <c r="Q21" s="6">
        <v>39.9</v>
      </c>
      <c r="R21" s="6">
        <v>15.22</v>
      </c>
      <c r="S21" s="6">
        <v>3.0</v>
      </c>
      <c r="T21" s="6">
        <v>78.0</v>
      </c>
      <c r="U21" s="6">
        <v>310.0</v>
      </c>
      <c r="V21" s="6">
        <v>53.0</v>
      </c>
      <c r="W21" s="6">
        <v>6.0</v>
      </c>
      <c r="X21" s="6">
        <v>0.0</v>
      </c>
    </row>
    <row r="22">
      <c r="A22" s="2" t="s">
        <v>113</v>
      </c>
      <c r="B22" s="2">
        <v>7300.0</v>
      </c>
      <c r="C22" s="4" t="s">
        <v>35</v>
      </c>
      <c r="D22" s="13">
        <v>0.0</v>
      </c>
      <c r="E22" s="18"/>
      <c r="F22" s="4">
        <v>0.0</v>
      </c>
      <c r="G22" s="4">
        <v>0.0</v>
      </c>
      <c r="H22" s="18"/>
      <c r="I22" s="18"/>
      <c r="J22" s="18"/>
      <c r="K22" s="18"/>
      <c r="L22" s="18"/>
      <c r="M22" s="18"/>
      <c r="N22" s="14">
        <v>42831.0</v>
      </c>
      <c r="O22" s="16">
        <v>0.67</v>
      </c>
      <c r="P22" s="6">
        <v>21.0</v>
      </c>
      <c r="Q22" s="6">
        <v>56.7</v>
      </c>
      <c r="R22" s="6">
        <v>15.67</v>
      </c>
      <c r="S22" s="6">
        <v>3.0</v>
      </c>
      <c r="T22" s="6">
        <v>77.0</v>
      </c>
      <c r="U22" s="6">
        <v>226.0</v>
      </c>
      <c r="V22" s="6">
        <v>66.0</v>
      </c>
      <c r="W22" s="6">
        <v>6.0</v>
      </c>
      <c r="X22" s="6">
        <v>0.0</v>
      </c>
    </row>
    <row r="23">
      <c r="A23" s="2" t="s">
        <v>185</v>
      </c>
      <c r="B23" s="2">
        <v>6300.0</v>
      </c>
      <c r="C23" s="4" t="s">
        <v>39</v>
      </c>
      <c r="D23" s="13">
        <v>0.0</v>
      </c>
      <c r="E23" s="4">
        <v>2.0</v>
      </c>
      <c r="F23" s="4">
        <v>100.0</v>
      </c>
      <c r="G23" s="4">
        <v>5.25</v>
      </c>
      <c r="H23" s="4">
        <v>0.0</v>
      </c>
      <c r="I23" s="4">
        <v>3.0</v>
      </c>
      <c r="J23" s="4">
        <v>20.0</v>
      </c>
      <c r="K23" s="4">
        <v>9.0</v>
      </c>
      <c r="L23" s="4">
        <v>4.0</v>
      </c>
      <c r="M23" s="4">
        <v>0.0</v>
      </c>
      <c r="N23" s="14">
        <v>42861.0</v>
      </c>
      <c r="O23" s="16">
        <v>0.83</v>
      </c>
      <c r="P23" s="6">
        <v>22.0</v>
      </c>
      <c r="Q23" s="6">
        <v>55.8</v>
      </c>
      <c r="R23" s="6">
        <v>14.36</v>
      </c>
      <c r="S23" s="6">
        <v>0.0</v>
      </c>
      <c r="T23" s="6">
        <v>77.0</v>
      </c>
      <c r="U23" s="6">
        <v>252.0</v>
      </c>
      <c r="V23" s="6">
        <v>52.0</v>
      </c>
      <c r="W23" s="6">
        <v>15.0</v>
      </c>
      <c r="X23" s="6">
        <v>0.0</v>
      </c>
    </row>
    <row r="24">
      <c r="A24" s="2" t="s">
        <v>191</v>
      </c>
      <c r="B24" s="2">
        <v>7200.0</v>
      </c>
      <c r="C24" s="4" t="s">
        <v>39</v>
      </c>
      <c r="D24" s="13">
        <v>0.0</v>
      </c>
      <c r="E24" s="4">
        <v>2.0</v>
      </c>
      <c r="F24" s="4">
        <v>100.0</v>
      </c>
      <c r="G24" s="4">
        <v>13.75</v>
      </c>
      <c r="H24" s="4">
        <v>0.0</v>
      </c>
      <c r="I24" s="4">
        <v>8.0</v>
      </c>
      <c r="J24" s="4">
        <v>18.0</v>
      </c>
      <c r="K24" s="4">
        <v>9.0</v>
      </c>
      <c r="L24" s="4">
        <v>1.0</v>
      </c>
      <c r="M24" s="4">
        <v>0.0</v>
      </c>
      <c r="N24" s="14">
        <v>42801.0</v>
      </c>
      <c r="O24" s="16">
        <v>0.43</v>
      </c>
      <c r="P24" s="6">
        <v>20.0</v>
      </c>
      <c r="Q24" s="6">
        <v>67.7</v>
      </c>
      <c r="R24" s="6">
        <v>15.55</v>
      </c>
      <c r="S24" s="6">
        <v>1.0</v>
      </c>
      <c r="T24" s="6">
        <v>76.0</v>
      </c>
      <c r="U24" s="6">
        <v>219.0</v>
      </c>
      <c r="V24" s="6">
        <v>59.0</v>
      </c>
      <c r="W24" s="6">
        <v>5.0</v>
      </c>
      <c r="X24" s="6">
        <v>0.0</v>
      </c>
    </row>
    <row r="25">
      <c r="A25" s="2" t="s">
        <v>201</v>
      </c>
      <c r="B25" s="2">
        <v>6800.0</v>
      </c>
      <c r="C25" s="4" t="s">
        <v>35</v>
      </c>
      <c r="D25" s="13">
        <v>0.0</v>
      </c>
      <c r="E25" s="18"/>
      <c r="F25" s="4">
        <v>0.0</v>
      </c>
      <c r="G25" s="4">
        <v>0.0</v>
      </c>
      <c r="H25" s="18"/>
      <c r="I25" s="18"/>
      <c r="J25" s="18"/>
      <c r="K25" s="18"/>
      <c r="L25" s="18"/>
      <c r="M25" s="18"/>
      <c r="N25" s="14">
        <v>42862.0</v>
      </c>
      <c r="O25" s="16">
        <v>0.71</v>
      </c>
      <c r="P25" s="6">
        <v>25.0</v>
      </c>
      <c r="Q25" s="6">
        <v>58.3</v>
      </c>
      <c r="R25" s="6">
        <v>14.1</v>
      </c>
      <c r="S25" s="6">
        <v>1.0</v>
      </c>
      <c r="T25" s="6">
        <v>76.0</v>
      </c>
      <c r="U25" s="6">
        <v>308.0</v>
      </c>
      <c r="V25" s="6">
        <v>55.0</v>
      </c>
      <c r="W25" s="6">
        <v>10.0</v>
      </c>
      <c r="X25" s="6">
        <v>0.0</v>
      </c>
    </row>
    <row r="26">
      <c r="A26" s="2" t="s">
        <v>139</v>
      </c>
      <c r="B26" s="2">
        <v>8700.0</v>
      </c>
      <c r="C26" s="11">
        <v>42736.0</v>
      </c>
      <c r="D26" s="13">
        <v>1.0</v>
      </c>
      <c r="E26" s="4">
        <v>4.0</v>
      </c>
      <c r="F26" s="4">
        <v>13.0</v>
      </c>
      <c r="G26" s="4">
        <v>15.63</v>
      </c>
      <c r="H26" s="4">
        <v>0.0</v>
      </c>
      <c r="I26" s="4">
        <v>13.0</v>
      </c>
      <c r="J26" s="4">
        <v>53.0</v>
      </c>
      <c r="K26" s="4">
        <v>6.0</v>
      </c>
      <c r="L26" s="4">
        <v>0.0</v>
      </c>
      <c r="M26" s="4">
        <v>0.0</v>
      </c>
      <c r="N26" s="14">
        <v>42861.0</v>
      </c>
      <c r="O26" s="16">
        <v>0.83</v>
      </c>
      <c r="P26" s="6">
        <v>22.0</v>
      </c>
      <c r="Q26" s="6">
        <v>39.7</v>
      </c>
      <c r="R26" s="6">
        <v>16.16</v>
      </c>
      <c r="S26" s="6">
        <v>4.0</v>
      </c>
      <c r="T26" s="6">
        <v>75.0</v>
      </c>
      <c r="U26" s="6">
        <v>259.0</v>
      </c>
      <c r="V26" s="6">
        <v>54.0</v>
      </c>
      <c r="W26" s="6">
        <v>4.0</v>
      </c>
      <c r="X26" s="6">
        <v>0.0</v>
      </c>
    </row>
    <row r="27">
      <c r="A27" s="2" t="s">
        <v>217</v>
      </c>
      <c r="B27" s="2">
        <v>6500.0</v>
      </c>
      <c r="C27" s="11">
        <v>42769.0</v>
      </c>
      <c r="D27" s="13">
        <v>0.67</v>
      </c>
      <c r="E27" s="4">
        <v>10.0</v>
      </c>
      <c r="F27" s="4">
        <v>41.3</v>
      </c>
      <c r="G27" s="4">
        <v>14.0</v>
      </c>
      <c r="H27" s="4">
        <v>0.0</v>
      </c>
      <c r="I27" s="4">
        <v>34.0</v>
      </c>
      <c r="J27" s="4">
        <v>113.0</v>
      </c>
      <c r="K27" s="4">
        <v>29.0</v>
      </c>
      <c r="L27" s="4">
        <v>4.0</v>
      </c>
      <c r="M27" s="4">
        <v>0.0</v>
      </c>
      <c r="N27" s="14">
        <v>42862.0</v>
      </c>
      <c r="O27" s="16">
        <v>0.71</v>
      </c>
      <c r="P27" s="6">
        <v>25.0</v>
      </c>
      <c r="Q27" s="6">
        <v>53.0</v>
      </c>
      <c r="R27" s="6">
        <v>14.64</v>
      </c>
      <c r="S27" s="6">
        <v>2.0</v>
      </c>
      <c r="T27" s="6">
        <v>75.0</v>
      </c>
      <c r="U27" s="6">
        <v>314.0</v>
      </c>
      <c r="V27" s="6">
        <v>54.0</v>
      </c>
      <c r="W27" s="6">
        <v>5.0</v>
      </c>
      <c r="X27" s="6">
        <v>0.0</v>
      </c>
    </row>
    <row r="28">
      <c r="A28" s="2" t="s">
        <v>224</v>
      </c>
      <c r="B28" s="2">
        <v>6600.0</v>
      </c>
      <c r="C28" s="11">
        <v>42738.0</v>
      </c>
      <c r="D28" s="13">
        <v>0.33</v>
      </c>
      <c r="E28" s="4">
        <v>7.0</v>
      </c>
      <c r="F28" s="4">
        <v>92.0</v>
      </c>
      <c r="G28" s="4">
        <v>10.64</v>
      </c>
      <c r="H28" s="4">
        <v>1.0</v>
      </c>
      <c r="I28" s="4">
        <v>18.0</v>
      </c>
      <c r="J28" s="4">
        <v>69.0</v>
      </c>
      <c r="K28" s="4">
        <v>32.0</v>
      </c>
      <c r="L28" s="4">
        <v>6.0</v>
      </c>
      <c r="M28" s="4">
        <v>0.0</v>
      </c>
      <c r="N28" s="14">
        <v>42801.0</v>
      </c>
      <c r="O28" s="16">
        <v>0.43</v>
      </c>
      <c r="P28" s="6">
        <v>21.0</v>
      </c>
      <c r="Q28" s="6">
        <v>67.9</v>
      </c>
      <c r="R28" s="6">
        <v>13.93</v>
      </c>
      <c r="S28" s="6">
        <v>0.0</v>
      </c>
      <c r="T28" s="6">
        <v>73.0</v>
      </c>
      <c r="U28" s="6">
        <v>228.0</v>
      </c>
      <c r="V28" s="6">
        <v>73.0</v>
      </c>
      <c r="W28" s="6">
        <v>4.0</v>
      </c>
      <c r="X28" s="6">
        <v>0.0</v>
      </c>
    </row>
    <row r="29">
      <c r="A29" s="2" t="s">
        <v>60</v>
      </c>
      <c r="B29" s="2">
        <v>6500.0</v>
      </c>
      <c r="C29" s="11">
        <v>42736.0</v>
      </c>
      <c r="D29" s="13">
        <v>1.0</v>
      </c>
      <c r="E29" s="4">
        <v>4.0</v>
      </c>
      <c r="F29" s="4">
        <v>21.0</v>
      </c>
      <c r="G29" s="4">
        <v>17.5</v>
      </c>
      <c r="H29" s="4">
        <v>1.0</v>
      </c>
      <c r="I29" s="4">
        <v>15.0</v>
      </c>
      <c r="J29" s="4">
        <v>45.0</v>
      </c>
      <c r="K29" s="4">
        <v>11.0</v>
      </c>
      <c r="L29" s="4">
        <v>0.0</v>
      </c>
      <c r="M29" s="4">
        <v>0.0</v>
      </c>
      <c r="N29" s="14">
        <v>42861.0</v>
      </c>
      <c r="O29" s="16">
        <v>0.83</v>
      </c>
      <c r="P29" s="6">
        <v>22.0</v>
      </c>
      <c r="Q29" s="6">
        <v>48.8</v>
      </c>
      <c r="R29" s="6">
        <v>15.91</v>
      </c>
      <c r="S29" s="6">
        <v>5.0</v>
      </c>
      <c r="T29" s="6">
        <v>72.0</v>
      </c>
      <c r="U29" s="6">
        <v>256.0</v>
      </c>
      <c r="V29" s="6">
        <v>58.0</v>
      </c>
      <c r="W29" s="6">
        <v>5.0</v>
      </c>
      <c r="X29" s="6">
        <v>0.0</v>
      </c>
    </row>
    <row r="30">
      <c r="A30" s="2" t="s">
        <v>235</v>
      </c>
      <c r="B30" s="2">
        <v>7200.0</v>
      </c>
      <c r="C30" s="11">
        <v>42799.0</v>
      </c>
      <c r="D30" s="13">
        <v>0.6</v>
      </c>
      <c r="E30" s="4">
        <v>16.0</v>
      </c>
      <c r="F30" s="4">
        <v>51.4</v>
      </c>
      <c r="G30" s="4">
        <v>14.56</v>
      </c>
      <c r="H30" s="4">
        <v>1.0</v>
      </c>
      <c r="I30" s="4">
        <v>56.0</v>
      </c>
      <c r="J30" s="4">
        <v>175.0</v>
      </c>
      <c r="K30" s="4">
        <v>51.0</v>
      </c>
      <c r="L30" s="4">
        <v>5.0</v>
      </c>
      <c r="M30" s="4">
        <v>0.0</v>
      </c>
      <c r="N30" s="14">
        <v>42861.0</v>
      </c>
      <c r="O30" s="16">
        <v>0.83</v>
      </c>
      <c r="P30" s="6">
        <v>21.0</v>
      </c>
      <c r="Q30" s="6">
        <v>55.0</v>
      </c>
      <c r="R30" s="6">
        <v>15.1</v>
      </c>
      <c r="S30" s="6">
        <v>3.0</v>
      </c>
      <c r="T30" s="6">
        <v>72.0</v>
      </c>
      <c r="U30" s="6">
        <v>232.0</v>
      </c>
      <c r="V30" s="6">
        <v>64.0</v>
      </c>
      <c r="W30" s="6">
        <v>7.0</v>
      </c>
      <c r="X30" s="6">
        <v>0.0</v>
      </c>
    </row>
    <row r="31">
      <c r="A31" s="2" t="s">
        <v>40</v>
      </c>
      <c r="B31" s="2">
        <v>8400.0</v>
      </c>
      <c r="C31" s="11">
        <v>42736.0</v>
      </c>
      <c r="D31" s="13">
        <v>1.0</v>
      </c>
      <c r="E31" s="4">
        <v>4.0</v>
      </c>
      <c r="F31" s="4">
        <v>68.0</v>
      </c>
      <c r="G31" s="4">
        <v>9.88</v>
      </c>
      <c r="H31" s="4">
        <v>0.0</v>
      </c>
      <c r="I31" s="4">
        <v>10.0</v>
      </c>
      <c r="J31" s="4">
        <v>41.0</v>
      </c>
      <c r="K31" s="4">
        <v>20.0</v>
      </c>
      <c r="L31" s="4">
        <v>1.0</v>
      </c>
      <c r="M31" s="4">
        <v>0.0</v>
      </c>
      <c r="N31" s="14">
        <v>42830.0</v>
      </c>
      <c r="O31" s="16">
        <v>0.8</v>
      </c>
      <c r="P31" s="6">
        <v>18.0</v>
      </c>
      <c r="Q31" s="6">
        <v>38.0</v>
      </c>
      <c r="R31" s="6">
        <v>16.67</v>
      </c>
      <c r="S31" s="6">
        <v>1.0</v>
      </c>
      <c r="T31" s="6">
        <v>71.0</v>
      </c>
      <c r="U31" s="6">
        <v>210.0</v>
      </c>
      <c r="V31" s="6">
        <v>32.0</v>
      </c>
      <c r="W31" s="6">
        <v>10.0</v>
      </c>
      <c r="X31" s="6">
        <v>0.0</v>
      </c>
    </row>
    <row r="32">
      <c r="A32" s="2" t="s">
        <v>247</v>
      </c>
      <c r="B32" s="2">
        <v>6700.0</v>
      </c>
      <c r="C32" s="4" t="s">
        <v>35</v>
      </c>
      <c r="D32" s="13">
        <v>0.0</v>
      </c>
      <c r="E32" s="18"/>
      <c r="F32" s="4">
        <v>0.0</v>
      </c>
      <c r="G32" s="4">
        <v>0.0</v>
      </c>
      <c r="H32" s="18"/>
      <c r="I32" s="18"/>
      <c r="J32" s="18"/>
      <c r="K32" s="18"/>
      <c r="L32" s="18"/>
      <c r="M32" s="18"/>
      <c r="N32" s="14">
        <v>42862.0</v>
      </c>
      <c r="O32" s="16">
        <v>0.71</v>
      </c>
      <c r="P32" s="6">
        <v>23.0</v>
      </c>
      <c r="Q32" s="6">
        <v>57.6</v>
      </c>
      <c r="R32" s="6">
        <v>14.28</v>
      </c>
      <c r="S32" s="6">
        <v>0.0</v>
      </c>
      <c r="T32" s="6">
        <v>71.0</v>
      </c>
      <c r="U32" s="6">
        <v>289.0</v>
      </c>
      <c r="V32" s="6">
        <v>50.0</v>
      </c>
      <c r="W32" s="6">
        <v>4.0</v>
      </c>
      <c r="X32" s="6">
        <v>0.0</v>
      </c>
    </row>
    <row r="33">
      <c r="A33" s="2" t="s">
        <v>251</v>
      </c>
      <c r="B33" s="2">
        <v>6800.0</v>
      </c>
      <c r="C33" s="11">
        <v>42770.0</v>
      </c>
      <c r="D33" s="13">
        <v>0.5</v>
      </c>
      <c r="E33" s="4">
        <v>12.0</v>
      </c>
      <c r="F33" s="4">
        <v>66.8</v>
      </c>
      <c r="G33" s="4">
        <v>11.5</v>
      </c>
      <c r="H33" s="4">
        <v>0.0</v>
      </c>
      <c r="I33" s="4">
        <v>30.0</v>
      </c>
      <c r="J33" s="4">
        <v>143.0</v>
      </c>
      <c r="K33" s="4">
        <v>39.0</v>
      </c>
      <c r="L33" s="4">
        <v>4.0</v>
      </c>
      <c r="M33" s="4">
        <v>0.0</v>
      </c>
      <c r="N33" s="14">
        <v>42801.0</v>
      </c>
      <c r="O33" s="16">
        <v>0.43</v>
      </c>
      <c r="P33" s="6">
        <v>21.0</v>
      </c>
      <c r="Q33" s="6">
        <v>71.7</v>
      </c>
      <c r="R33" s="6">
        <v>14.1</v>
      </c>
      <c r="S33" s="6">
        <v>1.0</v>
      </c>
      <c r="T33" s="6">
        <v>71.0</v>
      </c>
      <c r="U33" s="6">
        <v>232.0</v>
      </c>
      <c r="V33" s="6">
        <v>66.0</v>
      </c>
      <c r="W33" s="6">
        <v>8.0</v>
      </c>
      <c r="X33" s="6">
        <v>0.0</v>
      </c>
    </row>
    <row r="34">
      <c r="A34" s="2" t="s">
        <v>225</v>
      </c>
      <c r="B34" s="2">
        <v>9700.0</v>
      </c>
      <c r="C34" s="11">
        <v>42769.0</v>
      </c>
      <c r="D34" s="13">
        <v>0.67</v>
      </c>
      <c r="E34" s="4">
        <v>10.0</v>
      </c>
      <c r="F34" s="4">
        <v>45.7</v>
      </c>
      <c r="G34" s="4">
        <v>15.4</v>
      </c>
      <c r="H34" s="4">
        <v>0.0</v>
      </c>
      <c r="I34" s="4">
        <v>39.0</v>
      </c>
      <c r="J34" s="4">
        <v>110.0</v>
      </c>
      <c r="K34" s="4">
        <v>26.0</v>
      </c>
      <c r="L34" s="4">
        <v>5.0</v>
      </c>
      <c r="M34" s="4">
        <v>0.0</v>
      </c>
      <c r="N34" s="14">
        <v>42831.0</v>
      </c>
      <c r="O34" s="16">
        <v>0.67</v>
      </c>
      <c r="P34" s="6">
        <v>20.0</v>
      </c>
      <c r="Q34" s="6">
        <v>63.5</v>
      </c>
      <c r="R34" s="6">
        <v>14.05</v>
      </c>
      <c r="S34" s="6">
        <v>0.0</v>
      </c>
      <c r="T34" s="6">
        <v>71.0</v>
      </c>
      <c r="U34" s="6">
        <v>216.0</v>
      </c>
      <c r="V34" s="6">
        <v>66.0</v>
      </c>
      <c r="W34" s="6">
        <v>7.0</v>
      </c>
      <c r="X34" s="6">
        <v>0.0</v>
      </c>
    </row>
    <row r="35">
      <c r="A35" s="2" t="s">
        <v>85</v>
      </c>
      <c r="B35" s="2">
        <v>7000.0</v>
      </c>
      <c r="C35" s="11">
        <v>42860.0</v>
      </c>
      <c r="D35" s="13">
        <v>1.0</v>
      </c>
      <c r="E35" s="4">
        <v>20.0</v>
      </c>
      <c r="F35" s="4">
        <v>11.0</v>
      </c>
      <c r="G35" s="4">
        <v>16.65</v>
      </c>
      <c r="H35" s="4">
        <v>1.0</v>
      </c>
      <c r="I35" s="4">
        <v>81.0</v>
      </c>
      <c r="J35" s="4">
        <v>223.0</v>
      </c>
      <c r="K35" s="4">
        <v>51.0</v>
      </c>
      <c r="L35" s="4">
        <v>4.0</v>
      </c>
      <c r="M35" s="4">
        <v>0.0</v>
      </c>
      <c r="N35" s="14">
        <v>42832.0</v>
      </c>
      <c r="O35" s="16">
        <v>0.57</v>
      </c>
      <c r="P35" s="6">
        <v>23.0</v>
      </c>
      <c r="Q35" s="6">
        <v>73.1</v>
      </c>
      <c r="R35" s="6">
        <v>13.24</v>
      </c>
      <c r="S35" s="6">
        <v>2.0</v>
      </c>
      <c r="T35" s="6">
        <v>71.0</v>
      </c>
      <c r="U35" s="6">
        <v>249.0</v>
      </c>
      <c r="V35" s="6">
        <v>86.0</v>
      </c>
      <c r="W35" s="6">
        <v>6.0</v>
      </c>
      <c r="X35" s="6">
        <v>0.0</v>
      </c>
    </row>
    <row r="36">
      <c r="A36" s="2" t="s">
        <v>250</v>
      </c>
      <c r="B36" s="2">
        <v>6300.0</v>
      </c>
      <c r="C36" s="4" t="s">
        <v>35</v>
      </c>
      <c r="D36" s="13">
        <v>0.0</v>
      </c>
      <c r="E36" s="18"/>
      <c r="F36" s="4">
        <v>0.0</v>
      </c>
      <c r="G36" s="4">
        <v>0.0</v>
      </c>
      <c r="H36" s="18"/>
      <c r="I36" s="18"/>
      <c r="J36" s="18"/>
      <c r="K36" s="18"/>
      <c r="L36" s="18"/>
      <c r="M36" s="18"/>
      <c r="N36" s="14">
        <v>42800.0</v>
      </c>
      <c r="O36" s="16">
        <v>0.5</v>
      </c>
      <c r="P36" s="6">
        <v>18.0</v>
      </c>
      <c r="Q36" s="6">
        <v>71.3</v>
      </c>
      <c r="R36" s="6">
        <v>15.69</v>
      </c>
      <c r="S36" s="6">
        <v>2.0</v>
      </c>
      <c r="T36" s="6">
        <v>70.0</v>
      </c>
      <c r="U36" s="6">
        <v>184.0</v>
      </c>
      <c r="V36" s="6">
        <v>65.0</v>
      </c>
      <c r="W36" s="6">
        <v>3.0</v>
      </c>
      <c r="X36" s="6">
        <v>0.0</v>
      </c>
    </row>
    <row r="37">
      <c r="A37" s="2" t="s">
        <v>190</v>
      </c>
      <c r="B37" s="2">
        <v>6300.0</v>
      </c>
      <c r="C37" s="11">
        <v>42830.0</v>
      </c>
      <c r="D37" s="13">
        <v>0.8</v>
      </c>
      <c r="E37" s="4">
        <v>18.0</v>
      </c>
      <c r="F37" s="4">
        <v>50.8</v>
      </c>
      <c r="G37" s="4">
        <v>13.78</v>
      </c>
      <c r="H37" s="4">
        <v>1.0</v>
      </c>
      <c r="I37" s="4">
        <v>57.0</v>
      </c>
      <c r="J37" s="4">
        <v>205.0</v>
      </c>
      <c r="K37" s="4">
        <v>55.0</v>
      </c>
      <c r="L37" s="4">
        <v>6.0</v>
      </c>
      <c r="M37" s="4">
        <v>0.0</v>
      </c>
      <c r="N37" s="14">
        <v>42831.0</v>
      </c>
      <c r="O37" s="16">
        <v>0.67</v>
      </c>
      <c r="P37" s="6">
        <v>20.0</v>
      </c>
      <c r="Q37" s="6">
        <v>65.8</v>
      </c>
      <c r="R37" s="6">
        <v>14.95</v>
      </c>
      <c r="S37" s="6">
        <v>1.0</v>
      </c>
      <c r="T37" s="6">
        <v>70.0</v>
      </c>
      <c r="U37" s="6">
        <v>229.0</v>
      </c>
      <c r="V37" s="6">
        <v>53.0</v>
      </c>
      <c r="W37" s="6">
        <v>7.0</v>
      </c>
      <c r="X37" s="6">
        <v>0.0</v>
      </c>
    </row>
    <row r="38">
      <c r="A38" s="2" t="s">
        <v>269</v>
      </c>
      <c r="B38" s="2">
        <v>9400.0</v>
      </c>
      <c r="C38" s="11">
        <v>42799.0</v>
      </c>
      <c r="D38" s="13">
        <v>0.6</v>
      </c>
      <c r="E38" s="4">
        <v>15.0</v>
      </c>
      <c r="F38" s="4">
        <v>57.2</v>
      </c>
      <c r="G38" s="4">
        <v>13.6</v>
      </c>
      <c r="H38" s="4">
        <v>1.0</v>
      </c>
      <c r="I38" s="4">
        <v>45.0</v>
      </c>
      <c r="J38" s="4">
        <v>176.0</v>
      </c>
      <c r="K38" s="4">
        <v>42.0</v>
      </c>
      <c r="L38" s="4">
        <v>6.0</v>
      </c>
      <c r="M38" s="4">
        <v>0.0</v>
      </c>
      <c r="N38" s="14">
        <v>42861.0</v>
      </c>
      <c r="O38" s="16">
        <v>0.83</v>
      </c>
      <c r="P38" s="6">
        <v>22.0</v>
      </c>
      <c r="Q38" s="6">
        <v>50.5</v>
      </c>
      <c r="R38" s="6">
        <v>14.66</v>
      </c>
      <c r="S38" s="6">
        <v>4.0</v>
      </c>
      <c r="T38" s="6">
        <v>69.0</v>
      </c>
      <c r="U38" s="6">
        <v>247.0</v>
      </c>
      <c r="V38" s="6">
        <v>72.0</v>
      </c>
      <c r="W38" s="6">
        <v>4.0</v>
      </c>
      <c r="X38" s="6">
        <v>0.0</v>
      </c>
    </row>
    <row r="39">
      <c r="A39" s="2" t="s">
        <v>268</v>
      </c>
      <c r="B39" s="2">
        <v>8500.0</v>
      </c>
      <c r="C39" s="4" t="s">
        <v>35</v>
      </c>
      <c r="D39" s="13">
        <v>0.0</v>
      </c>
      <c r="E39" s="18"/>
      <c r="F39" s="4">
        <v>0.0</v>
      </c>
      <c r="G39" s="4">
        <v>0.0</v>
      </c>
      <c r="H39" s="18"/>
      <c r="I39" s="18"/>
      <c r="J39" s="18"/>
      <c r="K39" s="18"/>
      <c r="L39" s="18"/>
      <c r="M39" s="18"/>
      <c r="N39" s="14">
        <v>42860.0</v>
      </c>
      <c r="O39" s="16">
        <v>1.0</v>
      </c>
      <c r="P39" s="6">
        <v>20.0</v>
      </c>
      <c r="Q39" s="6">
        <v>46.8</v>
      </c>
      <c r="R39" s="6">
        <v>14.08</v>
      </c>
      <c r="S39" s="6">
        <v>1.0</v>
      </c>
      <c r="T39" s="6">
        <v>68.0</v>
      </c>
      <c r="U39" s="6">
        <v>218.0</v>
      </c>
      <c r="V39" s="6">
        <v>67.0</v>
      </c>
      <c r="W39" s="6">
        <v>6.0</v>
      </c>
      <c r="X39" s="6">
        <v>0.0</v>
      </c>
    </row>
    <row r="40">
      <c r="A40" s="2" t="s">
        <v>287</v>
      </c>
      <c r="B40" s="2">
        <v>6900.0</v>
      </c>
      <c r="C40" s="11">
        <v>42737.0</v>
      </c>
      <c r="D40" s="13">
        <v>0.5</v>
      </c>
      <c r="E40" s="4">
        <v>6.0</v>
      </c>
      <c r="F40" s="4">
        <v>64.5</v>
      </c>
      <c r="G40" s="4">
        <v>14.25</v>
      </c>
      <c r="H40" s="4">
        <v>0.0</v>
      </c>
      <c r="I40" s="4">
        <v>21.0</v>
      </c>
      <c r="J40" s="4">
        <v>67.0</v>
      </c>
      <c r="K40" s="4">
        <v>18.0</v>
      </c>
      <c r="L40" s="4">
        <v>2.0</v>
      </c>
      <c r="M40" s="4">
        <v>0.0</v>
      </c>
      <c r="N40" s="14">
        <v>42861.0</v>
      </c>
      <c r="O40" s="16">
        <v>0.83</v>
      </c>
      <c r="P40" s="6">
        <v>22.0</v>
      </c>
      <c r="Q40" s="6">
        <v>70.5</v>
      </c>
      <c r="R40" s="6">
        <v>13.14</v>
      </c>
      <c r="S40" s="6">
        <v>0.0</v>
      </c>
      <c r="T40" s="6">
        <v>68.0</v>
      </c>
      <c r="U40" s="6">
        <v>253.0</v>
      </c>
      <c r="V40" s="6">
        <v>67.0</v>
      </c>
      <c r="W40" s="6">
        <v>8.0</v>
      </c>
      <c r="X40" s="6">
        <v>0.0</v>
      </c>
    </row>
    <row r="41">
      <c r="A41" s="2" t="s">
        <v>129</v>
      </c>
      <c r="B41" s="2">
        <v>10200.0</v>
      </c>
      <c r="C41" s="11">
        <v>42736.0</v>
      </c>
      <c r="D41" s="13">
        <v>1.0</v>
      </c>
      <c r="E41" s="4">
        <v>4.0</v>
      </c>
      <c r="F41" s="4">
        <v>8.0</v>
      </c>
      <c r="G41" s="4">
        <v>16.63</v>
      </c>
      <c r="H41" s="4">
        <v>0.0</v>
      </c>
      <c r="I41" s="4">
        <v>17.0</v>
      </c>
      <c r="J41" s="4">
        <v>44.0</v>
      </c>
      <c r="K41" s="4">
        <v>9.0</v>
      </c>
      <c r="L41" s="4">
        <v>2.0</v>
      </c>
      <c r="M41" s="4">
        <v>0.0</v>
      </c>
      <c r="N41" s="14">
        <v>42830.0</v>
      </c>
      <c r="O41" s="16">
        <v>0.8</v>
      </c>
      <c r="P41" s="6">
        <v>18.0</v>
      </c>
      <c r="Q41" s="6">
        <v>37.8</v>
      </c>
      <c r="R41" s="6">
        <v>15.28</v>
      </c>
      <c r="S41" s="6">
        <v>1.0</v>
      </c>
      <c r="T41" s="6">
        <v>67.0</v>
      </c>
      <c r="U41" s="6">
        <v>195.0</v>
      </c>
      <c r="V41" s="6">
        <v>59.0</v>
      </c>
      <c r="W41" s="6">
        <v>2.0</v>
      </c>
      <c r="X41" s="6">
        <v>0.0</v>
      </c>
    </row>
    <row r="42">
      <c r="A42" s="2" t="s">
        <v>262</v>
      </c>
      <c r="B42" s="2">
        <v>6400.0</v>
      </c>
      <c r="C42" s="4" t="s">
        <v>35</v>
      </c>
      <c r="D42" s="13">
        <v>0.0</v>
      </c>
      <c r="E42" s="18"/>
      <c r="F42" s="4">
        <v>0.0</v>
      </c>
      <c r="G42" s="4">
        <v>0.0</v>
      </c>
      <c r="H42" s="18"/>
      <c r="I42" s="18"/>
      <c r="J42" s="18"/>
      <c r="K42" s="18"/>
      <c r="L42" s="18"/>
      <c r="M42" s="18"/>
      <c r="N42" s="14">
        <v>42832.0</v>
      </c>
      <c r="O42" s="16">
        <v>0.57</v>
      </c>
      <c r="P42" s="6">
        <v>22.0</v>
      </c>
      <c r="Q42" s="6">
        <v>61.6</v>
      </c>
      <c r="R42" s="6">
        <v>13.41</v>
      </c>
      <c r="S42" s="6">
        <v>2.0</v>
      </c>
      <c r="T42" s="6">
        <v>67.0</v>
      </c>
      <c r="U42" s="6">
        <v>246.0</v>
      </c>
      <c r="V42" s="6">
        <v>72.0</v>
      </c>
      <c r="W42" s="6">
        <v>9.0</v>
      </c>
      <c r="X42" s="6">
        <v>0.0</v>
      </c>
    </row>
    <row r="43">
      <c r="A43" s="2" t="s">
        <v>248</v>
      </c>
      <c r="B43" s="2">
        <v>6900.0</v>
      </c>
      <c r="C43" s="11">
        <v>42769.0</v>
      </c>
      <c r="D43" s="13">
        <v>0.67</v>
      </c>
      <c r="E43" s="4">
        <v>10.0</v>
      </c>
      <c r="F43" s="4">
        <v>49.7</v>
      </c>
      <c r="G43" s="4">
        <v>14.25</v>
      </c>
      <c r="H43" s="4">
        <v>0.0</v>
      </c>
      <c r="I43" s="4">
        <v>36.0</v>
      </c>
      <c r="J43" s="4">
        <v>108.0</v>
      </c>
      <c r="K43" s="4">
        <v>33.0</v>
      </c>
      <c r="L43" s="4">
        <v>3.0</v>
      </c>
      <c r="M43" s="4">
        <v>0.0</v>
      </c>
      <c r="N43" s="14">
        <v>42831.0</v>
      </c>
      <c r="O43" s="16">
        <v>0.67</v>
      </c>
      <c r="P43" s="6">
        <v>20.0</v>
      </c>
      <c r="Q43" s="6">
        <v>59.2</v>
      </c>
      <c r="R43" s="6">
        <v>14.23</v>
      </c>
      <c r="S43" s="6">
        <v>1.0</v>
      </c>
      <c r="T43" s="6">
        <v>66.0</v>
      </c>
      <c r="U43" s="6">
        <v>228.0</v>
      </c>
      <c r="V43" s="6">
        <v>59.0</v>
      </c>
      <c r="W43" s="6">
        <v>6.0</v>
      </c>
      <c r="X43" s="6">
        <v>0.0</v>
      </c>
    </row>
    <row r="44">
      <c r="A44" s="2" t="s">
        <v>303</v>
      </c>
      <c r="B44" s="2">
        <v>7500.0</v>
      </c>
      <c r="C44" s="4" t="s">
        <v>39</v>
      </c>
      <c r="D44" s="13">
        <v>0.0</v>
      </c>
      <c r="E44" s="4">
        <v>2.0</v>
      </c>
      <c r="F44" s="4">
        <v>100.0</v>
      </c>
      <c r="G44" s="4">
        <v>7.25</v>
      </c>
      <c r="H44" s="4">
        <v>0.0</v>
      </c>
      <c r="I44" s="4">
        <v>4.0</v>
      </c>
      <c r="J44" s="4">
        <v>19.0</v>
      </c>
      <c r="K44" s="4">
        <v>12.0</v>
      </c>
      <c r="L44" s="4">
        <v>1.0</v>
      </c>
      <c r="M44" s="4">
        <v>0.0</v>
      </c>
      <c r="N44" s="14">
        <v>42830.0</v>
      </c>
      <c r="O44" s="16">
        <v>0.8</v>
      </c>
      <c r="P44" s="6">
        <v>18.0</v>
      </c>
      <c r="Q44" s="6">
        <v>34.0</v>
      </c>
      <c r="R44" s="6">
        <v>16.08</v>
      </c>
      <c r="S44" s="6">
        <v>3.0</v>
      </c>
      <c r="T44" s="6">
        <v>65.0</v>
      </c>
      <c r="U44" s="6">
        <v>200.0</v>
      </c>
      <c r="V44" s="6">
        <v>53.0</v>
      </c>
      <c r="W44" s="6">
        <v>3.0</v>
      </c>
      <c r="X44" s="6">
        <v>0.0</v>
      </c>
    </row>
    <row r="45">
      <c r="A45" s="2" t="s">
        <v>311</v>
      </c>
      <c r="B45" s="2">
        <v>6700.0</v>
      </c>
      <c r="C45" s="4" t="s">
        <v>312</v>
      </c>
      <c r="D45" s="13">
        <v>0.0</v>
      </c>
      <c r="E45" s="4">
        <v>4.0</v>
      </c>
      <c r="F45" s="4">
        <v>100.5</v>
      </c>
      <c r="G45" s="4">
        <v>12.5</v>
      </c>
      <c r="H45" s="4">
        <v>1.0</v>
      </c>
      <c r="I45" s="4">
        <v>10.0</v>
      </c>
      <c r="J45" s="4">
        <v>44.0</v>
      </c>
      <c r="K45" s="4">
        <v>14.0</v>
      </c>
      <c r="L45" s="4">
        <v>3.0</v>
      </c>
      <c r="M45" s="4">
        <v>0.0</v>
      </c>
      <c r="N45" s="14">
        <v>42801.0</v>
      </c>
      <c r="O45" s="16">
        <v>0.43</v>
      </c>
      <c r="P45" s="6">
        <v>21.0</v>
      </c>
      <c r="Q45" s="6">
        <v>70.4</v>
      </c>
      <c r="R45" s="6">
        <v>13.64</v>
      </c>
      <c r="S45" s="6">
        <v>1.0</v>
      </c>
      <c r="T45" s="6">
        <v>65.0</v>
      </c>
      <c r="U45" s="6">
        <v>244.0</v>
      </c>
      <c r="V45" s="6">
        <v>59.0</v>
      </c>
      <c r="W45" s="6">
        <v>9.0</v>
      </c>
      <c r="X45" s="6">
        <v>0.0</v>
      </c>
    </row>
    <row r="46">
      <c r="A46" s="2" t="s">
        <v>315</v>
      </c>
      <c r="B46" s="2">
        <v>6600.0</v>
      </c>
      <c r="C46" s="11">
        <v>42768.0</v>
      </c>
      <c r="D46" s="13">
        <v>1.0</v>
      </c>
      <c r="E46" s="4">
        <v>8.0</v>
      </c>
      <c r="F46" s="4">
        <v>59.5</v>
      </c>
      <c r="G46" s="4">
        <v>12.38</v>
      </c>
      <c r="H46" s="4">
        <v>0.0</v>
      </c>
      <c r="I46" s="4">
        <v>25.0</v>
      </c>
      <c r="J46" s="4">
        <v>84.0</v>
      </c>
      <c r="K46" s="4">
        <v>34.0</v>
      </c>
      <c r="L46" s="4">
        <v>1.0</v>
      </c>
      <c r="M46" s="4">
        <v>0.0</v>
      </c>
      <c r="N46" s="14">
        <v>42862.0</v>
      </c>
      <c r="O46" s="16">
        <v>0.71</v>
      </c>
      <c r="P46" s="6">
        <v>25.0</v>
      </c>
      <c r="Q46" s="6">
        <v>56.6</v>
      </c>
      <c r="R46" s="6">
        <v>12.72</v>
      </c>
      <c r="S46" s="6">
        <v>0.0</v>
      </c>
      <c r="T46" s="6">
        <v>65.0</v>
      </c>
      <c r="U46" s="6">
        <v>319.0</v>
      </c>
      <c r="V46" s="6">
        <v>59.0</v>
      </c>
      <c r="W46" s="6">
        <v>7.0</v>
      </c>
      <c r="X46" s="6">
        <v>0.0</v>
      </c>
    </row>
    <row r="47">
      <c r="A47" s="2" t="s">
        <v>319</v>
      </c>
      <c r="B47" s="2">
        <v>6100.0</v>
      </c>
      <c r="C47" s="4" t="s">
        <v>39</v>
      </c>
      <c r="D47" s="13">
        <v>0.0</v>
      </c>
      <c r="E47" s="4">
        <v>2.0</v>
      </c>
      <c r="F47" s="4">
        <v>100.0</v>
      </c>
      <c r="G47" s="4">
        <v>11.25</v>
      </c>
      <c r="H47" s="4">
        <v>0.0</v>
      </c>
      <c r="I47" s="4">
        <v>4.0</v>
      </c>
      <c r="J47" s="4">
        <v>27.0</v>
      </c>
      <c r="K47" s="4">
        <v>4.0</v>
      </c>
      <c r="L47" s="4">
        <v>1.0</v>
      </c>
      <c r="M47" s="4">
        <v>0.0</v>
      </c>
      <c r="N47" s="14">
        <v>42773.0</v>
      </c>
      <c r="O47" s="16">
        <v>0.29</v>
      </c>
      <c r="P47" s="6">
        <v>19.0</v>
      </c>
      <c r="Q47" s="6">
        <v>83.3</v>
      </c>
      <c r="R47" s="6">
        <v>13.84</v>
      </c>
      <c r="S47" s="6">
        <v>2.0</v>
      </c>
      <c r="T47" s="6">
        <v>64.0</v>
      </c>
      <c r="U47" s="6">
        <v>200.0</v>
      </c>
      <c r="V47" s="6">
        <v>62.0</v>
      </c>
      <c r="W47" s="6">
        <v>14.0</v>
      </c>
      <c r="X47" s="6">
        <v>0.0</v>
      </c>
    </row>
    <row r="48">
      <c r="A48" s="2" t="s">
        <v>150</v>
      </c>
      <c r="B48" s="2">
        <v>6600.0</v>
      </c>
      <c r="C48" s="11">
        <v>42737.0</v>
      </c>
      <c r="D48" s="13">
        <v>0.5</v>
      </c>
      <c r="E48" s="4">
        <v>6.0</v>
      </c>
      <c r="F48" s="4">
        <v>79.0</v>
      </c>
      <c r="G48" s="4">
        <v>13.5</v>
      </c>
      <c r="H48" s="4">
        <v>1.0</v>
      </c>
      <c r="I48" s="4">
        <v>19.0</v>
      </c>
      <c r="J48" s="4">
        <v>62.0</v>
      </c>
      <c r="K48" s="4">
        <v>22.0</v>
      </c>
      <c r="L48" s="4">
        <v>4.0</v>
      </c>
      <c r="M48" s="4">
        <v>0.0</v>
      </c>
      <c r="N48" s="14">
        <v>42800.0</v>
      </c>
      <c r="O48" s="16">
        <v>0.5</v>
      </c>
      <c r="P48" s="6">
        <v>18.0</v>
      </c>
      <c r="Q48" s="6">
        <v>65.8</v>
      </c>
      <c r="R48" s="6">
        <v>14.94</v>
      </c>
      <c r="S48" s="6">
        <v>1.0</v>
      </c>
      <c r="T48" s="6">
        <v>61.0</v>
      </c>
      <c r="U48" s="6">
        <v>212.0</v>
      </c>
      <c r="V48" s="6">
        <v>44.0</v>
      </c>
      <c r="W48" s="6">
        <v>6.0</v>
      </c>
      <c r="X48" s="6">
        <v>0.0</v>
      </c>
    </row>
    <row r="49">
      <c r="A49" s="2" t="s">
        <v>270</v>
      </c>
      <c r="B49" s="2">
        <v>6500.0</v>
      </c>
      <c r="C49" s="11">
        <v>42740.0</v>
      </c>
      <c r="D49" s="13">
        <v>0.2</v>
      </c>
      <c r="E49" s="4">
        <v>12.0</v>
      </c>
      <c r="F49" s="4">
        <v>88.2</v>
      </c>
      <c r="G49" s="4">
        <v>11.71</v>
      </c>
      <c r="H49" s="4">
        <v>0.0</v>
      </c>
      <c r="I49" s="4">
        <v>35.0</v>
      </c>
      <c r="J49" s="4">
        <v>128.0</v>
      </c>
      <c r="K49" s="4">
        <v>49.0</v>
      </c>
      <c r="L49" s="4">
        <v>4.0</v>
      </c>
      <c r="M49" s="4">
        <v>0.0</v>
      </c>
      <c r="N49" s="14">
        <v>42832.0</v>
      </c>
      <c r="O49" s="16">
        <v>0.57</v>
      </c>
      <c r="P49" s="6">
        <v>21.0</v>
      </c>
      <c r="Q49" s="6">
        <v>58.4</v>
      </c>
      <c r="R49" s="6">
        <v>14.88</v>
      </c>
      <c r="S49" s="6">
        <v>4.0</v>
      </c>
      <c r="T49" s="6">
        <v>61.0</v>
      </c>
      <c r="U49" s="6">
        <v>257.0</v>
      </c>
      <c r="V49" s="6">
        <v>50.0</v>
      </c>
      <c r="W49" s="6">
        <v>6.0</v>
      </c>
      <c r="X49" s="6">
        <v>0.0</v>
      </c>
    </row>
    <row r="50">
      <c r="A50" s="2" t="s">
        <v>123</v>
      </c>
      <c r="B50" s="2">
        <v>6300.0</v>
      </c>
      <c r="C50" s="11">
        <v>42736.0</v>
      </c>
      <c r="D50" s="13">
        <v>1.0</v>
      </c>
      <c r="E50" s="4">
        <v>4.0</v>
      </c>
      <c r="F50" s="4">
        <v>29.0</v>
      </c>
      <c r="G50" s="4">
        <v>16.63</v>
      </c>
      <c r="H50" s="4">
        <v>0.0</v>
      </c>
      <c r="I50" s="4">
        <v>17.0</v>
      </c>
      <c r="J50" s="4">
        <v>44.0</v>
      </c>
      <c r="K50" s="4">
        <v>9.0</v>
      </c>
      <c r="L50" s="4">
        <v>2.0</v>
      </c>
      <c r="M50" s="4">
        <v>0.0</v>
      </c>
      <c r="N50" s="14">
        <v>42773.0</v>
      </c>
      <c r="O50" s="16">
        <v>0.29</v>
      </c>
      <c r="P50" s="6">
        <v>18.0</v>
      </c>
      <c r="Q50" s="6">
        <v>81.0</v>
      </c>
      <c r="R50" s="6">
        <v>14.58</v>
      </c>
      <c r="S50" s="6">
        <v>1.0</v>
      </c>
      <c r="T50" s="6">
        <v>60.0</v>
      </c>
      <c r="U50" s="6">
        <v>209.0</v>
      </c>
      <c r="V50" s="6">
        <v>48.0</v>
      </c>
      <c r="W50" s="6">
        <v>6.0</v>
      </c>
      <c r="X50" s="6">
        <v>0.0</v>
      </c>
    </row>
    <row r="51">
      <c r="A51" s="2" t="s">
        <v>234</v>
      </c>
      <c r="B51" s="2">
        <v>6900.0</v>
      </c>
      <c r="C51" s="11">
        <v>42770.0</v>
      </c>
      <c r="D51" s="13">
        <v>0.5</v>
      </c>
      <c r="E51" s="4">
        <v>12.0</v>
      </c>
      <c r="F51" s="4">
        <v>72.5</v>
      </c>
      <c r="G51" s="4">
        <v>12.42</v>
      </c>
      <c r="H51" s="4">
        <v>1.0</v>
      </c>
      <c r="I51" s="4">
        <v>32.0</v>
      </c>
      <c r="J51" s="4">
        <v>139.0</v>
      </c>
      <c r="K51" s="4">
        <v>39.0</v>
      </c>
      <c r="L51" s="4">
        <v>5.0</v>
      </c>
      <c r="M51" s="4">
        <v>0.0</v>
      </c>
      <c r="N51" s="14">
        <v>42831.0</v>
      </c>
      <c r="O51" s="16">
        <v>0.67</v>
      </c>
      <c r="P51" s="6">
        <v>20.0</v>
      </c>
      <c r="Q51" s="6">
        <v>56.0</v>
      </c>
      <c r="R51" s="6">
        <v>14.35</v>
      </c>
      <c r="S51" s="6">
        <v>1.0</v>
      </c>
      <c r="T51" s="6">
        <v>60.0</v>
      </c>
      <c r="U51" s="6">
        <v>250.0</v>
      </c>
      <c r="V51" s="6">
        <v>46.0</v>
      </c>
      <c r="W51" s="6">
        <v>3.0</v>
      </c>
      <c r="X51" s="6">
        <v>0.0</v>
      </c>
    </row>
    <row r="52">
      <c r="A52" s="2" t="s">
        <v>242</v>
      </c>
      <c r="B52" s="2">
        <v>6000.0</v>
      </c>
      <c r="C52" s="11">
        <v>42798.0</v>
      </c>
      <c r="D52" s="13">
        <v>0.75</v>
      </c>
      <c r="E52" s="4">
        <v>13.0</v>
      </c>
      <c r="F52" s="4">
        <v>54.0</v>
      </c>
      <c r="G52" s="4">
        <v>12.85</v>
      </c>
      <c r="H52" s="4">
        <v>0.0</v>
      </c>
      <c r="I52" s="4">
        <v>42.0</v>
      </c>
      <c r="J52" s="4">
        <v>140.0</v>
      </c>
      <c r="K52" s="4">
        <v>46.0</v>
      </c>
      <c r="L52" s="4">
        <v>6.0</v>
      </c>
      <c r="M52" s="4">
        <v>0.0</v>
      </c>
      <c r="N52" s="14">
        <v>42774.0</v>
      </c>
      <c r="O52" s="16">
        <v>0.25</v>
      </c>
      <c r="P52" s="6">
        <v>19.0</v>
      </c>
      <c r="Q52" s="6">
        <v>91.1</v>
      </c>
      <c r="R52" s="6">
        <v>12.05</v>
      </c>
      <c r="S52" s="6">
        <v>1.0</v>
      </c>
      <c r="T52" s="6">
        <v>60.0</v>
      </c>
      <c r="U52" s="6">
        <v>190.0</v>
      </c>
      <c r="V52" s="6">
        <v>74.0</v>
      </c>
      <c r="W52" s="6">
        <v>17.0</v>
      </c>
      <c r="X52" s="6">
        <v>0.0</v>
      </c>
    </row>
    <row r="53">
      <c r="A53" s="2" t="s">
        <v>58</v>
      </c>
      <c r="B53" s="2">
        <v>8100.0</v>
      </c>
      <c r="C53" s="11">
        <v>42738.0</v>
      </c>
      <c r="D53" s="13">
        <v>0.33</v>
      </c>
      <c r="E53" s="4">
        <v>8.0</v>
      </c>
      <c r="F53" s="4">
        <v>89.3</v>
      </c>
      <c r="G53" s="4">
        <v>10.63</v>
      </c>
      <c r="H53" s="4">
        <v>0.0</v>
      </c>
      <c r="I53" s="4">
        <v>23.0</v>
      </c>
      <c r="J53" s="4">
        <v>79.0</v>
      </c>
      <c r="K53" s="4">
        <v>37.0</v>
      </c>
      <c r="L53" s="4">
        <v>5.0</v>
      </c>
      <c r="M53" s="4">
        <v>0.0</v>
      </c>
      <c r="N53" s="14">
        <v>42830.0</v>
      </c>
      <c r="O53" s="16">
        <v>0.8</v>
      </c>
      <c r="P53" s="6">
        <v>18.0</v>
      </c>
      <c r="Q53" s="6">
        <v>34.4</v>
      </c>
      <c r="R53" s="6">
        <v>15.64</v>
      </c>
      <c r="S53" s="6">
        <v>3.0</v>
      </c>
      <c r="T53" s="6">
        <v>59.0</v>
      </c>
      <c r="U53" s="6">
        <v>213.0</v>
      </c>
      <c r="V53" s="6">
        <v>46.0</v>
      </c>
      <c r="W53" s="6">
        <v>3.0</v>
      </c>
      <c r="X53" s="6">
        <v>0.0</v>
      </c>
    </row>
    <row r="54">
      <c r="A54" s="2" t="s">
        <v>181</v>
      </c>
      <c r="B54" s="2">
        <v>10000.0</v>
      </c>
      <c r="C54" s="11">
        <v>42797.0</v>
      </c>
      <c r="D54" s="13">
        <v>1.0</v>
      </c>
      <c r="E54" s="4">
        <v>11.0</v>
      </c>
      <c r="F54" s="4">
        <v>39.3</v>
      </c>
      <c r="G54" s="4">
        <v>13.5</v>
      </c>
      <c r="H54" s="4">
        <v>1.0</v>
      </c>
      <c r="I54" s="4">
        <v>32.0</v>
      </c>
      <c r="J54" s="4">
        <v>128.0</v>
      </c>
      <c r="K54" s="4">
        <v>35.0</v>
      </c>
      <c r="L54" s="4">
        <v>2.0</v>
      </c>
      <c r="M54" s="4">
        <v>0.0</v>
      </c>
      <c r="N54" s="14">
        <v>42831.0</v>
      </c>
      <c r="O54" s="16">
        <v>0.67</v>
      </c>
      <c r="P54" s="6">
        <v>19.0</v>
      </c>
      <c r="Q54" s="6">
        <v>48.8</v>
      </c>
      <c r="R54" s="6">
        <v>14.42</v>
      </c>
      <c r="S54" s="6">
        <v>2.0</v>
      </c>
      <c r="T54" s="6">
        <v>59.0</v>
      </c>
      <c r="U54" s="6">
        <v>226.0</v>
      </c>
      <c r="V54" s="6">
        <v>46.0</v>
      </c>
      <c r="W54" s="6">
        <v>9.0</v>
      </c>
      <c r="X54" s="6">
        <v>0.0</v>
      </c>
    </row>
    <row r="55">
      <c r="A55" s="2" t="s">
        <v>340</v>
      </c>
      <c r="B55" s="2">
        <v>7500.0</v>
      </c>
      <c r="C55" s="4" t="s">
        <v>35</v>
      </c>
      <c r="D55" s="13">
        <v>0.0</v>
      </c>
      <c r="E55" s="18"/>
      <c r="F55" s="4">
        <v>0.0</v>
      </c>
      <c r="G55" s="4">
        <v>0.0</v>
      </c>
      <c r="H55" s="18"/>
      <c r="I55" s="18"/>
      <c r="J55" s="18"/>
      <c r="K55" s="18"/>
      <c r="L55" s="18"/>
      <c r="M55" s="18"/>
      <c r="N55" s="14">
        <v>42830.0</v>
      </c>
      <c r="O55" s="16">
        <v>0.8</v>
      </c>
      <c r="P55" s="6">
        <v>18.0</v>
      </c>
      <c r="Q55" s="6">
        <v>46.4</v>
      </c>
      <c r="R55" s="6">
        <v>14.14</v>
      </c>
      <c r="S55" s="6">
        <v>1.0</v>
      </c>
      <c r="T55" s="6">
        <v>59.0</v>
      </c>
      <c r="U55" s="6">
        <v>205.0</v>
      </c>
      <c r="V55" s="6">
        <v>52.0</v>
      </c>
      <c r="W55" s="6">
        <v>7.0</v>
      </c>
      <c r="X55" s="6">
        <v>0.0</v>
      </c>
    </row>
    <row r="56">
      <c r="A56" s="2" t="s">
        <v>257</v>
      </c>
      <c r="B56" s="2">
        <v>6700.0</v>
      </c>
      <c r="C56" s="11">
        <v>42830.0</v>
      </c>
      <c r="D56" s="13">
        <v>0.8</v>
      </c>
      <c r="E56" s="4">
        <v>17.0</v>
      </c>
      <c r="F56" s="4">
        <v>56.2</v>
      </c>
      <c r="G56" s="4">
        <v>13.59</v>
      </c>
      <c r="H56" s="4">
        <v>1.0</v>
      </c>
      <c r="I56" s="4">
        <v>50.0</v>
      </c>
      <c r="J56" s="4">
        <v>205.0</v>
      </c>
      <c r="K56" s="4">
        <v>41.0</v>
      </c>
      <c r="L56" s="4">
        <v>9.0</v>
      </c>
      <c r="M56" s="4">
        <v>0.0</v>
      </c>
      <c r="N56" s="14">
        <v>42831.0</v>
      </c>
      <c r="O56" s="16">
        <v>0.67</v>
      </c>
      <c r="P56" s="6">
        <v>20.0</v>
      </c>
      <c r="Q56" s="6">
        <v>60.5</v>
      </c>
      <c r="R56" s="6">
        <v>14.03</v>
      </c>
      <c r="S56" s="6">
        <v>1.0</v>
      </c>
      <c r="T56" s="6">
        <v>59.0</v>
      </c>
      <c r="U56" s="6">
        <v>248.0</v>
      </c>
      <c r="V56" s="6">
        <v>47.0</v>
      </c>
      <c r="W56" s="6">
        <v>5.0</v>
      </c>
      <c r="X56" s="6">
        <v>0.0</v>
      </c>
    </row>
    <row r="57">
      <c r="A57" s="2" t="s">
        <v>143</v>
      </c>
      <c r="B57" s="2">
        <v>6600.0</v>
      </c>
      <c r="C57" s="11">
        <v>42797.0</v>
      </c>
      <c r="D57" s="13">
        <v>1.0</v>
      </c>
      <c r="E57" s="4">
        <v>12.0</v>
      </c>
      <c r="F57" s="4">
        <v>37.3</v>
      </c>
      <c r="G57" s="4">
        <v>13.75</v>
      </c>
      <c r="H57" s="4">
        <v>1.0</v>
      </c>
      <c r="I57" s="4">
        <v>37.0</v>
      </c>
      <c r="J57" s="4">
        <v>136.0</v>
      </c>
      <c r="K57" s="4">
        <v>40.0</v>
      </c>
      <c r="L57" s="4">
        <v>2.0</v>
      </c>
      <c r="M57" s="4">
        <v>0.0</v>
      </c>
      <c r="N57" s="14">
        <v>42801.0</v>
      </c>
      <c r="O57" s="16">
        <v>0.43</v>
      </c>
      <c r="P57" s="6">
        <v>20.0</v>
      </c>
      <c r="Q57" s="6">
        <v>77.9</v>
      </c>
      <c r="R57" s="6">
        <v>13.93</v>
      </c>
      <c r="S57" s="6">
        <v>3.0</v>
      </c>
      <c r="T57" s="6">
        <v>59.0</v>
      </c>
      <c r="U57" s="6">
        <v>227.0</v>
      </c>
      <c r="V57" s="6">
        <v>70.0</v>
      </c>
      <c r="W57" s="6">
        <v>1.0</v>
      </c>
      <c r="X57" s="6">
        <v>0.0</v>
      </c>
    </row>
    <row r="58">
      <c r="A58" s="2" t="s">
        <v>223</v>
      </c>
      <c r="B58" s="2">
        <v>6300.0</v>
      </c>
      <c r="C58" s="4" t="s">
        <v>35</v>
      </c>
      <c r="D58" s="13">
        <v>0.0</v>
      </c>
      <c r="E58" s="18"/>
      <c r="F58" s="4">
        <v>0.0</v>
      </c>
      <c r="G58" s="4">
        <v>0.0</v>
      </c>
      <c r="H58" s="18"/>
      <c r="I58" s="18"/>
      <c r="J58" s="18"/>
      <c r="K58" s="18"/>
      <c r="L58" s="18"/>
      <c r="M58" s="18"/>
      <c r="N58" s="14">
        <v>42772.0</v>
      </c>
      <c r="O58" s="16">
        <v>0.33</v>
      </c>
      <c r="P58" s="6">
        <v>17.0</v>
      </c>
      <c r="Q58" s="6">
        <v>89.2</v>
      </c>
      <c r="R58" s="6">
        <v>13.56</v>
      </c>
      <c r="S58" s="6">
        <v>1.0</v>
      </c>
      <c r="T58" s="6">
        <v>59.0</v>
      </c>
      <c r="U58" s="6">
        <v>175.0</v>
      </c>
      <c r="V58" s="6">
        <v>58.0</v>
      </c>
      <c r="W58" s="6">
        <v>13.0</v>
      </c>
      <c r="X58" s="6">
        <v>0.0</v>
      </c>
    </row>
    <row r="59">
      <c r="A59" s="2" t="s">
        <v>125</v>
      </c>
      <c r="B59" s="2">
        <v>6600.0</v>
      </c>
      <c r="C59" s="11">
        <v>42769.0</v>
      </c>
      <c r="D59" s="13">
        <v>0.67</v>
      </c>
      <c r="E59" s="4">
        <v>10.0</v>
      </c>
      <c r="F59" s="4">
        <v>71.0</v>
      </c>
      <c r="G59" s="4">
        <v>13.45</v>
      </c>
      <c r="H59" s="4">
        <v>1.0</v>
      </c>
      <c r="I59" s="4">
        <v>31.0</v>
      </c>
      <c r="J59" s="4">
        <v>110.0</v>
      </c>
      <c r="K59" s="4">
        <v>33.0</v>
      </c>
      <c r="L59" s="4">
        <v>5.0</v>
      </c>
      <c r="M59" s="4">
        <v>0.0</v>
      </c>
      <c r="N59" s="14">
        <v>42798.0</v>
      </c>
      <c r="O59" s="16">
        <v>0.75</v>
      </c>
      <c r="P59" s="6">
        <v>14.0</v>
      </c>
      <c r="Q59" s="6">
        <v>40.8</v>
      </c>
      <c r="R59" s="6">
        <v>17.82</v>
      </c>
      <c r="S59" s="6">
        <v>1.0</v>
      </c>
      <c r="T59" s="6">
        <v>58.0</v>
      </c>
      <c r="U59" s="6">
        <v>165.0</v>
      </c>
      <c r="V59" s="6">
        <v>26.0</v>
      </c>
      <c r="W59" s="6">
        <v>2.0</v>
      </c>
      <c r="X59" s="6">
        <v>0.0</v>
      </c>
    </row>
    <row r="60">
      <c r="A60" s="2" t="s">
        <v>56</v>
      </c>
      <c r="B60" s="2">
        <v>6700.0</v>
      </c>
      <c r="C60" s="11">
        <v>42736.0</v>
      </c>
      <c r="D60" s="13">
        <v>1.0</v>
      </c>
      <c r="E60" s="4">
        <v>4.0</v>
      </c>
      <c r="F60" s="4">
        <v>21.0</v>
      </c>
      <c r="G60" s="4">
        <v>15.75</v>
      </c>
      <c r="H60" s="4">
        <v>0.0</v>
      </c>
      <c r="I60" s="4">
        <v>14.0</v>
      </c>
      <c r="J60" s="4">
        <v>50.0</v>
      </c>
      <c r="K60" s="4">
        <v>8.0</v>
      </c>
      <c r="L60" s="4">
        <v>0.0</v>
      </c>
      <c r="M60" s="4">
        <v>0.0</v>
      </c>
      <c r="N60" s="14">
        <v>42800.0</v>
      </c>
      <c r="O60" s="16">
        <v>0.5</v>
      </c>
      <c r="P60" s="6">
        <v>18.0</v>
      </c>
      <c r="Q60" s="6">
        <v>63.5</v>
      </c>
      <c r="R60" s="6">
        <v>13.92</v>
      </c>
      <c r="S60" s="6">
        <v>0.0</v>
      </c>
      <c r="T60" s="6">
        <v>58.0</v>
      </c>
      <c r="U60" s="6">
        <v>211.0</v>
      </c>
      <c r="V60" s="6">
        <v>52.0</v>
      </c>
      <c r="W60" s="6">
        <v>3.0</v>
      </c>
      <c r="X60" s="6">
        <v>0.0</v>
      </c>
    </row>
    <row r="61">
      <c r="A61" s="2" t="s">
        <v>282</v>
      </c>
      <c r="B61" s="2">
        <v>8600.0</v>
      </c>
      <c r="C61" s="11">
        <v>42860.0</v>
      </c>
      <c r="D61" s="13">
        <v>1.0</v>
      </c>
      <c r="E61" s="4">
        <v>20.0</v>
      </c>
      <c r="F61" s="4">
        <v>22.6</v>
      </c>
      <c r="G61" s="4">
        <v>16.5</v>
      </c>
      <c r="H61" s="4">
        <v>2.0</v>
      </c>
      <c r="I61" s="4">
        <v>81.0</v>
      </c>
      <c r="J61" s="4">
        <v>216.0</v>
      </c>
      <c r="K61" s="4">
        <v>48.0</v>
      </c>
      <c r="L61" s="4">
        <v>13.0</v>
      </c>
      <c r="M61" s="4">
        <v>0.0</v>
      </c>
      <c r="N61" s="14">
        <v>42799.0</v>
      </c>
      <c r="O61" s="16">
        <v>0.6</v>
      </c>
      <c r="P61" s="6">
        <v>17.0</v>
      </c>
      <c r="Q61" s="6">
        <v>59.4</v>
      </c>
      <c r="R61" s="6">
        <v>15.24</v>
      </c>
      <c r="S61" s="6">
        <v>2.0</v>
      </c>
      <c r="T61" s="6">
        <v>57.0</v>
      </c>
      <c r="U61" s="6">
        <v>198.0</v>
      </c>
      <c r="V61" s="6">
        <v>44.0</v>
      </c>
      <c r="W61" s="6">
        <v>5.0</v>
      </c>
      <c r="X61" s="6">
        <v>0.0</v>
      </c>
    </row>
    <row r="62">
      <c r="A62" s="2" t="s">
        <v>293</v>
      </c>
      <c r="B62" s="2">
        <v>8300.0</v>
      </c>
      <c r="C62" s="11">
        <v>42769.0</v>
      </c>
      <c r="D62" s="13">
        <v>0.67</v>
      </c>
      <c r="E62" s="4">
        <v>9.0</v>
      </c>
      <c r="F62" s="4">
        <v>44.0</v>
      </c>
      <c r="G62" s="4">
        <v>13.06</v>
      </c>
      <c r="H62" s="4">
        <v>0.0</v>
      </c>
      <c r="I62" s="4">
        <v>26.0</v>
      </c>
      <c r="J62" s="4">
        <v>109.0</v>
      </c>
      <c r="K62" s="4">
        <v>24.0</v>
      </c>
      <c r="L62" s="4">
        <v>3.0</v>
      </c>
      <c r="M62" s="4">
        <v>0.0</v>
      </c>
      <c r="N62" s="14">
        <v>42800.0</v>
      </c>
      <c r="O62" s="16">
        <v>0.5</v>
      </c>
      <c r="P62" s="6">
        <v>18.0</v>
      </c>
      <c r="Q62" s="6">
        <v>65.8</v>
      </c>
      <c r="R62" s="6">
        <v>14.36</v>
      </c>
      <c r="S62" s="6">
        <v>2.0</v>
      </c>
      <c r="T62" s="6">
        <v>57.0</v>
      </c>
      <c r="U62" s="6">
        <v>207.0</v>
      </c>
      <c r="V62" s="6">
        <v>52.0</v>
      </c>
      <c r="W62" s="6">
        <v>6.0</v>
      </c>
      <c r="X62" s="6">
        <v>0.0</v>
      </c>
    </row>
    <row r="63">
      <c r="A63" s="2" t="s">
        <v>323</v>
      </c>
      <c r="B63" s="2">
        <v>6500.0</v>
      </c>
      <c r="C63" s="11">
        <v>42798.0</v>
      </c>
      <c r="D63" s="13">
        <v>0.75</v>
      </c>
      <c r="E63" s="4">
        <v>13.0</v>
      </c>
      <c r="F63" s="4">
        <v>46.3</v>
      </c>
      <c r="G63" s="4">
        <v>13.92</v>
      </c>
      <c r="H63" s="4">
        <v>1.0</v>
      </c>
      <c r="I63" s="4">
        <v>38.0</v>
      </c>
      <c r="J63" s="4">
        <v>157.0</v>
      </c>
      <c r="K63" s="4">
        <v>37.0</v>
      </c>
      <c r="L63" s="4">
        <v>1.0</v>
      </c>
      <c r="M63" s="4">
        <v>0.0</v>
      </c>
      <c r="N63" s="14">
        <v>42800.0</v>
      </c>
      <c r="O63" s="16">
        <v>0.5</v>
      </c>
      <c r="P63" s="6">
        <v>19.0</v>
      </c>
      <c r="Q63" s="6">
        <v>75.0</v>
      </c>
      <c r="R63" s="6">
        <v>13.66</v>
      </c>
      <c r="S63" s="6">
        <v>1.0</v>
      </c>
      <c r="T63" s="6">
        <v>57.0</v>
      </c>
      <c r="U63" s="6">
        <v>226.0</v>
      </c>
      <c r="V63" s="6">
        <v>51.0</v>
      </c>
      <c r="W63" s="6">
        <v>7.0</v>
      </c>
      <c r="X63" s="6">
        <v>0.0</v>
      </c>
    </row>
    <row r="64">
      <c r="A64" s="2" t="s">
        <v>358</v>
      </c>
      <c r="B64" s="2">
        <v>6000.0</v>
      </c>
      <c r="C64" s="11">
        <v>42798.0</v>
      </c>
      <c r="D64" s="13">
        <v>0.75</v>
      </c>
      <c r="E64" s="4">
        <v>14.0</v>
      </c>
      <c r="F64" s="4">
        <v>57.0</v>
      </c>
      <c r="G64" s="4">
        <v>11.79</v>
      </c>
      <c r="H64" s="4">
        <v>1.0</v>
      </c>
      <c r="I64" s="4">
        <v>30.0</v>
      </c>
      <c r="J64" s="4">
        <v>178.0</v>
      </c>
      <c r="K64" s="4">
        <v>42.0</v>
      </c>
      <c r="L64" s="4">
        <v>1.0</v>
      </c>
      <c r="M64" s="4">
        <v>0.0</v>
      </c>
      <c r="N64" s="14">
        <v>42773.0</v>
      </c>
      <c r="O64" s="16">
        <v>0.29</v>
      </c>
      <c r="P64" s="6">
        <v>19.0</v>
      </c>
      <c r="Q64" s="6">
        <v>82.0</v>
      </c>
      <c r="R64" s="6">
        <v>13.45</v>
      </c>
      <c r="S64" s="6">
        <v>1.0</v>
      </c>
      <c r="T64" s="6">
        <v>57.0</v>
      </c>
      <c r="U64" s="6">
        <v>222.0</v>
      </c>
      <c r="V64" s="6">
        <v>55.0</v>
      </c>
      <c r="W64" s="6">
        <v>7.0</v>
      </c>
      <c r="X64" s="6">
        <v>0.0</v>
      </c>
    </row>
    <row r="65">
      <c r="A65" s="2" t="s">
        <v>327</v>
      </c>
      <c r="B65" s="2">
        <v>6700.0</v>
      </c>
      <c r="C65" s="11">
        <v>42769.0</v>
      </c>
      <c r="D65" s="13">
        <v>0.67</v>
      </c>
      <c r="E65" s="4">
        <v>10.0</v>
      </c>
      <c r="F65" s="4">
        <v>54.7</v>
      </c>
      <c r="G65" s="4">
        <v>12.15</v>
      </c>
      <c r="H65" s="4">
        <v>0.0</v>
      </c>
      <c r="I65" s="4">
        <v>29.0</v>
      </c>
      <c r="J65" s="4">
        <v>112.0</v>
      </c>
      <c r="K65" s="4">
        <v>35.0</v>
      </c>
      <c r="L65" s="4">
        <v>4.0</v>
      </c>
      <c r="M65" s="4">
        <v>0.0</v>
      </c>
      <c r="N65" s="14">
        <v>42773.0</v>
      </c>
      <c r="O65" s="16">
        <v>0.29</v>
      </c>
      <c r="P65" s="6">
        <v>19.0</v>
      </c>
      <c r="Q65" s="6">
        <v>84.4</v>
      </c>
      <c r="R65" s="6">
        <v>13.26</v>
      </c>
      <c r="S65" s="6">
        <v>1.0</v>
      </c>
      <c r="T65" s="6">
        <v>57.0</v>
      </c>
      <c r="U65" s="6">
        <v>219.0</v>
      </c>
      <c r="V65" s="6">
        <v>57.0</v>
      </c>
      <c r="W65" s="6">
        <v>8.0</v>
      </c>
      <c r="X65" s="6">
        <v>0.0</v>
      </c>
    </row>
    <row r="66">
      <c r="A66" s="2" t="s">
        <v>351</v>
      </c>
      <c r="B66" s="2">
        <v>6600.0</v>
      </c>
      <c r="C66" s="4" t="s">
        <v>312</v>
      </c>
      <c r="D66" s="13">
        <v>0.0</v>
      </c>
      <c r="E66" s="4">
        <v>4.0</v>
      </c>
      <c r="F66" s="4">
        <v>100.0</v>
      </c>
      <c r="G66" s="4">
        <v>10.63</v>
      </c>
      <c r="H66" s="4">
        <v>0.0</v>
      </c>
      <c r="I66" s="4">
        <v>10.0</v>
      </c>
      <c r="J66" s="4">
        <v>45.0</v>
      </c>
      <c r="K66" s="4">
        <v>14.0</v>
      </c>
      <c r="L66" s="4">
        <v>3.0</v>
      </c>
      <c r="M66" s="4">
        <v>0.0</v>
      </c>
      <c r="N66" s="14">
        <v>42800.0</v>
      </c>
      <c r="O66" s="16">
        <v>0.5</v>
      </c>
      <c r="P66" s="6">
        <v>16.0</v>
      </c>
      <c r="Q66" s="6">
        <v>79.0</v>
      </c>
      <c r="R66" s="6">
        <v>14.63</v>
      </c>
      <c r="S66" s="6">
        <v>0.0</v>
      </c>
      <c r="T66" s="6">
        <v>56.0</v>
      </c>
      <c r="U66" s="6">
        <v>185.0</v>
      </c>
      <c r="V66" s="6">
        <v>41.0</v>
      </c>
      <c r="W66" s="6">
        <v>6.0</v>
      </c>
      <c r="X66" s="6">
        <v>0.0</v>
      </c>
    </row>
    <row r="67">
      <c r="A67" s="2" t="s">
        <v>33</v>
      </c>
      <c r="B67" s="2">
        <v>9900.0</v>
      </c>
      <c r="C67" s="11">
        <v>42830.0</v>
      </c>
      <c r="D67" s="13">
        <v>0.8</v>
      </c>
      <c r="E67" s="4">
        <v>18.0</v>
      </c>
      <c r="F67" s="4">
        <v>34.2</v>
      </c>
      <c r="G67" s="4">
        <v>15.06</v>
      </c>
      <c r="H67" s="4">
        <v>1.0</v>
      </c>
      <c r="I67" s="4">
        <v>63.0</v>
      </c>
      <c r="J67" s="4">
        <v>207.0</v>
      </c>
      <c r="K67" s="4">
        <v>47.0</v>
      </c>
      <c r="L67" s="4">
        <v>6.0</v>
      </c>
      <c r="M67" s="4">
        <v>0.0</v>
      </c>
      <c r="N67" s="14">
        <v>42829.0</v>
      </c>
      <c r="O67" s="16">
        <v>1.0</v>
      </c>
      <c r="P67" s="6">
        <v>16.0</v>
      </c>
      <c r="Q67" s="6">
        <v>32.0</v>
      </c>
      <c r="R67" s="6">
        <v>15.03</v>
      </c>
      <c r="S67" s="6">
        <v>1.0</v>
      </c>
      <c r="T67" s="6">
        <v>55.0</v>
      </c>
      <c r="U67" s="6">
        <v>187.0</v>
      </c>
      <c r="V67" s="6">
        <v>38.0</v>
      </c>
      <c r="W67" s="6">
        <v>7.0</v>
      </c>
      <c r="X67" s="6">
        <v>0.0</v>
      </c>
    </row>
    <row r="68">
      <c r="A68" s="2" t="s">
        <v>154</v>
      </c>
      <c r="B68" s="2">
        <v>7900.0</v>
      </c>
      <c r="C68" s="11">
        <v>42736.0</v>
      </c>
      <c r="D68" s="13">
        <v>1.0</v>
      </c>
      <c r="E68" s="4">
        <v>4.0</v>
      </c>
      <c r="F68" s="4">
        <v>37.0</v>
      </c>
      <c r="G68" s="4">
        <v>15.13</v>
      </c>
      <c r="H68" s="4">
        <v>1.0</v>
      </c>
      <c r="I68" s="4">
        <v>12.0</v>
      </c>
      <c r="J68" s="4">
        <v>47.0</v>
      </c>
      <c r="K68" s="4">
        <v>10.0</v>
      </c>
      <c r="L68" s="4">
        <v>2.0</v>
      </c>
      <c r="M68" s="4">
        <v>0.0</v>
      </c>
      <c r="N68" s="14">
        <v>42830.0</v>
      </c>
      <c r="O68" s="16">
        <v>0.8</v>
      </c>
      <c r="P68" s="6">
        <v>18.0</v>
      </c>
      <c r="Q68" s="6">
        <v>47.2</v>
      </c>
      <c r="R68" s="6">
        <v>14.47</v>
      </c>
      <c r="S68" s="6">
        <v>1.0</v>
      </c>
      <c r="T68" s="6">
        <v>55.0</v>
      </c>
      <c r="U68" s="6">
        <v>223.0</v>
      </c>
      <c r="V68" s="6">
        <v>42.0</v>
      </c>
      <c r="W68" s="6">
        <v>3.0</v>
      </c>
      <c r="X68" s="6">
        <v>0.0</v>
      </c>
    </row>
    <row r="69">
      <c r="A69" s="2" t="s">
        <v>310</v>
      </c>
      <c r="B69" s="2">
        <v>6600.0</v>
      </c>
      <c r="C69" s="11">
        <v>42737.0</v>
      </c>
      <c r="D69" s="13">
        <v>0.5</v>
      </c>
      <c r="E69" s="4">
        <v>6.0</v>
      </c>
      <c r="F69" s="4">
        <v>56.5</v>
      </c>
      <c r="G69" s="4">
        <v>13.58</v>
      </c>
      <c r="H69" s="4">
        <v>1.0</v>
      </c>
      <c r="I69" s="4">
        <v>15.0</v>
      </c>
      <c r="J69" s="4">
        <v>75.0</v>
      </c>
      <c r="K69" s="4">
        <v>16.0</v>
      </c>
      <c r="L69" s="4">
        <v>1.0</v>
      </c>
      <c r="M69" s="4">
        <v>0.0</v>
      </c>
      <c r="N69" s="14">
        <v>42772.0</v>
      </c>
      <c r="O69" s="16">
        <v>0.33</v>
      </c>
      <c r="P69" s="6">
        <v>17.0</v>
      </c>
      <c r="Q69" s="6">
        <v>84.7</v>
      </c>
      <c r="R69" s="6">
        <v>13.71</v>
      </c>
      <c r="S69" s="6">
        <v>1.0</v>
      </c>
      <c r="T69" s="6">
        <v>55.0</v>
      </c>
      <c r="U69" s="6">
        <v>188.0</v>
      </c>
      <c r="V69" s="6">
        <v>56.0</v>
      </c>
      <c r="W69" s="6">
        <v>6.0</v>
      </c>
      <c r="X69" s="6">
        <v>0.0</v>
      </c>
    </row>
    <row r="70">
      <c r="A70" s="2" t="s">
        <v>239</v>
      </c>
      <c r="B70" s="2">
        <v>6300.0</v>
      </c>
      <c r="C70" s="4" t="s">
        <v>376</v>
      </c>
      <c r="D70" s="13">
        <v>0.0</v>
      </c>
      <c r="E70" s="4">
        <v>6.0</v>
      </c>
      <c r="F70" s="4">
        <v>100.0</v>
      </c>
      <c r="G70" s="4">
        <v>11.17</v>
      </c>
      <c r="H70" s="4">
        <v>0.0</v>
      </c>
      <c r="I70" s="4">
        <v>17.0</v>
      </c>
      <c r="J70" s="4">
        <v>64.0</v>
      </c>
      <c r="K70" s="4">
        <v>22.0</v>
      </c>
      <c r="L70" s="4">
        <v>5.0</v>
      </c>
      <c r="M70" s="4">
        <v>0.0</v>
      </c>
      <c r="N70" s="14">
        <v>42798.0</v>
      </c>
      <c r="O70" s="16">
        <v>0.75</v>
      </c>
      <c r="P70" s="6">
        <v>14.0</v>
      </c>
      <c r="Q70" s="6">
        <v>47.0</v>
      </c>
      <c r="R70" s="6">
        <v>16.39</v>
      </c>
      <c r="S70" s="6">
        <v>1.0</v>
      </c>
      <c r="T70" s="6">
        <v>54.0</v>
      </c>
      <c r="U70" s="6">
        <v>159.0</v>
      </c>
      <c r="V70" s="6">
        <v>36.0</v>
      </c>
      <c r="W70" s="6">
        <v>2.0</v>
      </c>
      <c r="X70" s="6">
        <v>0.0</v>
      </c>
    </row>
    <row r="71">
      <c r="A71" s="2" t="s">
        <v>127</v>
      </c>
      <c r="B71" s="2">
        <v>7200.0</v>
      </c>
      <c r="C71" s="11">
        <v>42737.0</v>
      </c>
      <c r="D71" s="13">
        <v>0.5</v>
      </c>
      <c r="E71" s="4">
        <v>6.0</v>
      </c>
      <c r="F71" s="4">
        <v>68.0</v>
      </c>
      <c r="G71" s="4">
        <v>11.67</v>
      </c>
      <c r="H71" s="4">
        <v>1.0</v>
      </c>
      <c r="I71" s="4">
        <v>14.0</v>
      </c>
      <c r="J71" s="4">
        <v>68.0</v>
      </c>
      <c r="K71" s="4">
        <v>22.0</v>
      </c>
      <c r="L71" s="4">
        <v>3.0</v>
      </c>
      <c r="M71" s="4">
        <v>0.0</v>
      </c>
      <c r="N71" s="14">
        <v>42830.0</v>
      </c>
      <c r="O71" s="16">
        <v>0.8</v>
      </c>
      <c r="P71" s="6">
        <v>17.0</v>
      </c>
      <c r="Q71" s="6">
        <v>52.0</v>
      </c>
      <c r="R71" s="6">
        <v>14.68</v>
      </c>
      <c r="S71" s="6">
        <v>2.0</v>
      </c>
      <c r="T71" s="6">
        <v>54.0</v>
      </c>
      <c r="U71" s="6">
        <v>199.0</v>
      </c>
      <c r="V71" s="6">
        <v>46.0</v>
      </c>
      <c r="W71" s="6">
        <v>5.0</v>
      </c>
      <c r="X71" s="6">
        <v>0.0</v>
      </c>
    </row>
    <row r="72">
      <c r="A72" s="2" t="s">
        <v>347</v>
      </c>
      <c r="B72" s="2">
        <v>6300.0</v>
      </c>
      <c r="C72" s="11">
        <v>42771.0</v>
      </c>
      <c r="D72" s="13">
        <v>0.4</v>
      </c>
      <c r="E72" s="4">
        <v>13.0</v>
      </c>
      <c r="F72" s="4">
        <v>71.0</v>
      </c>
      <c r="G72" s="4">
        <v>13.12</v>
      </c>
      <c r="H72" s="4">
        <v>0.0</v>
      </c>
      <c r="I72" s="4">
        <v>44.0</v>
      </c>
      <c r="J72" s="4">
        <v>136.0</v>
      </c>
      <c r="K72" s="4">
        <v>49.0</v>
      </c>
      <c r="L72" s="4">
        <v>5.0</v>
      </c>
      <c r="M72" s="4">
        <v>0.0</v>
      </c>
      <c r="N72" s="14">
        <v>42801.0</v>
      </c>
      <c r="O72" s="16">
        <v>0.43</v>
      </c>
      <c r="P72" s="6">
        <v>19.0</v>
      </c>
      <c r="Q72" s="6">
        <v>82.1</v>
      </c>
      <c r="R72" s="6">
        <v>13.68</v>
      </c>
      <c r="S72" s="6">
        <v>1.0</v>
      </c>
      <c r="T72" s="6">
        <v>54.0</v>
      </c>
      <c r="U72" s="6">
        <v>236.0</v>
      </c>
      <c r="V72" s="6">
        <v>46.0</v>
      </c>
      <c r="W72" s="6">
        <v>5.0</v>
      </c>
      <c r="X72" s="6">
        <v>0.0</v>
      </c>
    </row>
    <row r="73">
      <c r="A73" s="2" t="s">
        <v>367</v>
      </c>
      <c r="B73" s="2">
        <v>6500.0</v>
      </c>
      <c r="C73" s="11">
        <v>42737.0</v>
      </c>
      <c r="D73" s="13">
        <v>0.5</v>
      </c>
      <c r="E73" s="4">
        <v>5.0</v>
      </c>
      <c r="F73" s="4">
        <v>86.0</v>
      </c>
      <c r="G73" s="4">
        <v>12.4</v>
      </c>
      <c r="H73" s="4">
        <v>1.0</v>
      </c>
      <c r="I73" s="4">
        <v>13.0</v>
      </c>
      <c r="J73" s="4">
        <v>53.0</v>
      </c>
      <c r="K73" s="4">
        <v>23.0</v>
      </c>
      <c r="L73" s="4">
        <v>0.0</v>
      </c>
      <c r="M73" s="4">
        <v>0.0</v>
      </c>
      <c r="N73" s="14">
        <v>42773.0</v>
      </c>
      <c r="O73" s="16">
        <v>0.29</v>
      </c>
      <c r="P73" s="6">
        <v>17.0</v>
      </c>
      <c r="Q73" s="6">
        <v>81.1</v>
      </c>
      <c r="R73" s="6">
        <v>13.03</v>
      </c>
      <c r="S73" s="6">
        <v>0.0</v>
      </c>
      <c r="T73" s="6">
        <v>54.0</v>
      </c>
      <c r="U73" s="6">
        <v>190.0</v>
      </c>
      <c r="V73" s="6">
        <v>53.0</v>
      </c>
      <c r="W73" s="6">
        <v>9.0</v>
      </c>
      <c r="X73" s="6">
        <v>0.0</v>
      </c>
    </row>
    <row r="74">
      <c r="A74" s="2" t="s">
        <v>182</v>
      </c>
      <c r="B74" s="2">
        <v>7700.0</v>
      </c>
      <c r="C74" s="11">
        <v>42769.0</v>
      </c>
      <c r="D74" s="13">
        <v>0.67</v>
      </c>
      <c r="E74" s="4">
        <v>10.0</v>
      </c>
      <c r="F74" s="4">
        <v>50.3</v>
      </c>
      <c r="G74" s="4">
        <v>15.2</v>
      </c>
      <c r="H74" s="4">
        <v>1.0</v>
      </c>
      <c r="I74" s="4">
        <v>36.0</v>
      </c>
      <c r="J74" s="4">
        <v>109.0</v>
      </c>
      <c r="K74" s="4">
        <v>31.0</v>
      </c>
      <c r="L74" s="4">
        <v>3.0</v>
      </c>
      <c r="M74" s="4">
        <v>0.0</v>
      </c>
      <c r="N74" s="14">
        <v>42830.0</v>
      </c>
      <c r="O74" s="16">
        <v>0.8</v>
      </c>
      <c r="P74" s="6">
        <v>17.0</v>
      </c>
      <c r="Q74" s="6">
        <v>57.4</v>
      </c>
      <c r="R74" s="6">
        <v>15.32</v>
      </c>
      <c r="S74" s="6">
        <v>4.0</v>
      </c>
      <c r="T74" s="6">
        <v>52.0</v>
      </c>
      <c r="U74" s="6">
        <v>201.0</v>
      </c>
      <c r="V74" s="6">
        <v>42.0</v>
      </c>
      <c r="W74" s="6">
        <v>7.0</v>
      </c>
      <c r="X74" s="6">
        <v>0.0</v>
      </c>
    </row>
    <row r="75">
      <c r="A75" s="2" t="s">
        <v>186</v>
      </c>
      <c r="B75" s="2">
        <v>6200.0</v>
      </c>
      <c r="C75" s="11">
        <v>42798.0</v>
      </c>
      <c r="D75" s="13">
        <v>0.75</v>
      </c>
      <c r="E75" s="4">
        <v>14.0</v>
      </c>
      <c r="F75" s="4">
        <v>37.5</v>
      </c>
      <c r="G75" s="4">
        <v>14.57</v>
      </c>
      <c r="H75" s="4">
        <v>2.0</v>
      </c>
      <c r="I75" s="4">
        <v>43.0</v>
      </c>
      <c r="J75" s="4">
        <v>165.0</v>
      </c>
      <c r="K75" s="4">
        <v>37.0</v>
      </c>
      <c r="L75" s="4">
        <v>5.0</v>
      </c>
      <c r="M75" s="4">
        <v>0.0</v>
      </c>
      <c r="N75" s="14">
        <v>42771.0</v>
      </c>
      <c r="O75" s="16">
        <v>0.4</v>
      </c>
      <c r="P75" s="6">
        <v>14.0</v>
      </c>
      <c r="Q75" s="6">
        <v>64.8</v>
      </c>
      <c r="R75" s="6">
        <v>15.25</v>
      </c>
      <c r="S75" s="6">
        <v>0.0</v>
      </c>
      <c r="T75" s="6">
        <v>52.0</v>
      </c>
      <c r="U75" s="6">
        <v>161.0</v>
      </c>
      <c r="V75" s="6">
        <v>32.0</v>
      </c>
      <c r="W75" s="6">
        <v>7.0</v>
      </c>
      <c r="X75" s="6">
        <v>0.0</v>
      </c>
    </row>
    <row r="76">
      <c r="A76" s="2" t="s">
        <v>206</v>
      </c>
      <c r="B76" s="2">
        <v>10900.0</v>
      </c>
      <c r="C76" s="11">
        <v>42737.0</v>
      </c>
      <c r="D76" s="13">
        <v>0.5</v>
      </c>
      <c r="E76" s="4">
        <v>6.0</v>
      </c>
      <c r="F76" s="4">
        <v>68.0</v>
      </c>
      <c r="G76" s="4">
        <v>12.5</v>
      </c>
      <c r="H76" s="4">
        <v>0.0</v>
      </c>
      <c r="I76" s="4">
        <v>15.0</v>
      </c>
      <c r="J76" s="4">
        <v>78.0</v>
      </c>
      <c r="K76" s="4">
        <v>12.0</v>
      </c>
      <c r="L76" s="4">
        <v>3.0</v>
      </c>
      <c r="M76" s="4">
        <v>0.0</v>
      </c>
      <c r="N76" s="14">
        <v>42771.0</v>
      </c>
      <c r="O76" s="16">
        <v>0.4</v>
      </c>
      <c r="P76" s="6">
        <v>14.0</v>
      </c>
      <c r="Q76" s="6">
        <v>71.8</v>
      </c>
      <c r="R76" s="6">
        <v>13.68</v>
      </c>
      <c r="S76" s="6">
        <v>0.0</v>
      </c>
      <c r="T76" s="6">
        <v>51.0</v>
      </c>
      <c r="U76" s="6">
        <v>144.0</v>
      </c>
      <c r="V76" s="6">
        <v>47.0</v>
      </c>
      <c r="W76" s="6">
        <v>10.0</v>
      </c>
      <c r="X76" s="6">
        <v>0.0</v>
      </c>
    </row>
    <row r="77">
      <c r="A77" s="2" t="s">
        <v>264</v>
      </c>
      <c r="B77" s="2">
        <v>6100.0</v>
      </c>
      <c r="C77" s="11">
        <v>42799.0</v>
      </c>
      <c r="D77" s="13">
        <v>0.6</v>
      </c>
      <c r="E77" s="4">
        <v>16.0</v>
      </c>
      <c r="F77" s="4">
        <v>54.4</v>
      </c>
      <c r="G77" s="4">
        <v>13.97</v>
      </c>
      <c r="H77" s="4">
        <v>0.0</v>
      </c>
      <c r="I77" s="4">
        <v>52.0</v>
      </c>
      <c r="J77" s="4">
        <v>188.0</v>
      </c>
      <c r="K77" s="4">
        <v>43.0</v>
      </c>
      <c r="L77" s="4">
        <v>5.0</v>
      </c>
      <c r="M77" s="4">
        <v>0.0</v>
      </c>
      <c r="N77" s="14">
        <v>42772.0</v>
      </c>
      <c r="O77" s="16">
        <v>0.33</v>
      </c>
      <c r="P77" s="6">
        <v>17.0</v>
      </c>
      <c r="Q77" s="6">
        <v>80.2</v>
      </c>
      <c r="R77" s="6">
        <v>13.62</v>
      </c>
      <c r="S77" s="6">
        <v>0.0</v>
      </c>
      <c r="T77" s="6">
        <v>51.0</v>
      </c>
      <c r="U77" s="6">
        <v>208.0</v>
      </c>
      <c r="V77" s="6">
        <v>43.0</v>
      </c>
      <c r="W77" s="6">
        <v>4.0</v>
      </c>
      <c r="X77" s="6">
        <v>0.0</v>
      </c>
    </row>
    <row r="78">
      <c r="A78" s="2" t="s">
        <v>364</v>
      </c>
      <c r="B78" s="2">
        <v>6500.0</v>
      </c>
      <c r="C78" s="4" t="s">
        <v>35</v>
      </c>
      <c r="D78" s="13">
        <v>0.0</v>
      </c>
      <c r="E78" s="18"/>
      <c r="F78" s="4">
        <v>0.0</v>
      </c>
      <c r="G78" s="4">
        <v>0.0</v>
      </c>
      <c r="H78" s="18"/>
      <c r="I78" s="18"/>
      <c r="J78" s="18"/>
      <c r="K78" s="18"/>
      <c r="L78" s="18"/>
      <c r="M78" s="18"/>
      <c r="N78" s="14">
        <v>42800.0</v>
      </c>
      <c r="O78" s="16">
        <v>0.5</v>
      </c>
      <c r="P78" s="6">
        <v>19.0</v>
      </c>
      <c r="Q78" s="6">
        <v>72.8</v>
      </c>
      <c r="R78" s="6">
        <v>12.87</v>
      </c>
      <c r="S78" s="6">
        <v>1.0</v>
      </c>
      <c r="T78" s="6">
        <v>51.0</v>
      </c>
      <c r="U78" s="6">
        <v>232.0</v>
      </c>
      <c r="V78" s="6">
        <v>51.0</v>
      </c>
      <c r="W78" s="6">
        <v>7.0</v>
      </c>
      <c r="X78" s="6">
        <v>0.0</v>
      </c>
    </row>
    <row r="79">
      <c r="A79" s="2" t="s">
        <v>382</v>
      </c>
      <c r="B79" s="2">
        <v>6600.0</v>
      </c>
      <c r="C79" s="4" t="s">
        <v>39</v>
      </c>
      <c r="D79" s="13">
        <v>0.0</v>
      </c>
      <c r="E79" s="4">
        <v>2.0</v>
      </c>
      <c r="F79" s="4">
        <v>100.0</v>
      </c>
      <c r="G79" s="4">
        <v>12.0</v>
      </c>
      <c r="H79" s="4">
        <v>0.0</v>
      </c>
      <c r="I79" s="4">
        <v>5.0</v>
      </c>
      <c r="J79" s="4">
        <v>25.0</v>
      </c>
      <c r="K79" s="4">
        <v>5.0</v>
      </c>
      <c r="L79" s="4">
        <v>1.0</v>
      </c>
      <c r="M79" s="4">
        <v>0.0</v>
      </c>
      <c r="N79" s="14">
        <v>42774.0</v>
      </c>
      <c r="O79" s="16">
        <v>0.25</v>
      </c>
      <c r="P79" s="6">
        <v>19.0</v>
      </c>
      <c r="Q79" s="6">
        <v>90.4</v>
      </c>
      <c r="R79" s="6">
        <v>10.55</v>
      </c>
      <c r="S79" s="6">
        <v>0.0</v>
      </c>
      <c r="T79" s="6">
        <v>51.0</v>
      </c>
      <c r="U79" s="6">
        <v>201.0</v>
      </c>
      <c r="V79" s="6">
        <v>74.0</v>
      </c>
      <c r="W79" s="6">
        <v>16.0</v>
      </c>
      <c r="X79" s="6">
        <v>0.0</v>
      </c>
    </row>
    <row r="80">
      <c r="A80" s="2" t="s">
        <v>220</v>
      </c>
      <c r="B80" s="2">
        <v>6900.0</v>
      </c>
      <c r="C80" s="11">
        <v>42769.0</v>
      </c>
      <c r="D80" s="13">
        <v>0.67</v>
      </c>
      <c r="E80" s="4">
        <v>10.0</v>
      </c>
      <c r="F80" s="4">
        <v>55.3</v>
      </c>
      <c r="G80" s="4">
        <v>15.7</v>
      </c>
      <c r="H80" s="4">
        <v>2.0</v>
      </c>
      <c r="I80" s="4">
        <v>35.0</v>
      </c>
      <c r="J80" s="4">
        <v>110.0</v>
      </c>
      <c r="K80" s="4">
        <v>28.0</v>
      </c>
      <c r="L80" s="4">
        <v>5.0</v>
      </c>
      <c r="M80" s="4">
        <v>0.0</v>
      </c>
      <c r="N80" s="14">
        <v>42799.0</v>
      </c>
      <c r="O80" s="16">
        <v>0.6</v>
      </c>
      <c r="P80" s="6">
        <v>15.0</v>
      </c>
      <c r="Q80" s="6">
        <v>60.8</v>
      </c>
      <c r="R80" s="6">
        <v>14.67</v>
      </c>
      <c r="S80" s="6">
        <v>2.0</v>
      </c>
      <c r="T80" s="6">
        <v>50.0</v>
      </c>
      <c r="U80" s="6">
        <v>166.0</v>
      </c>
      <c r="V80" s="6">
        <v>46.0</v>
      </c>
      <c r="W80" s="6">
        <v>6.0</v>
      </c>
      <c r="X80" s="6">
        <v>0.0</v>
      </c>
    </row>
    <row r="81">
      <c r="A81" s="2" t="s">
        <v>284</v>
      </c>
      <c r="B81" s="2">
        <v>6400.0</v>
      </c>
      <c r="C81" s="11">
        <v>42737.0</v>
      </c>
      <c r="D81" s="13">
        <v>0.5</v>
      </c>
      <c r="E81" s="4">
        <v>5.0</v>
      </c>
      <c r="F81" s="4">
        <v>86.0</v>
      </c>
      <c r="G81" s="4">
        <v>10.5</v>
      </c>
      <c r="H81" s="4">
        <v>0.0</v>
      </c>
      <c r="I81" s="4">
        <v>13.0</v>
      </c>
      <c r="J81" s="4">
        <v>53.0</v>
      </c>
      <c r="K81" s="4">
        <v>22.0</v>
      </c>
      <c r="L81" s="4">
        <v>2.0</v>
      </c>
      <c r="M81" s="4">
        <v>0.0</v>
      </c>
      <c r="N81" s="14">
        <v>42772.0</v>
      </c>
      <c r="O81" s="16">
        <v>0.33</v>
      </c>
      <c r="P81" s="6">
        <v>15.0</v>
      </c>
      <c r="Q81" s="6">
        <v>83.3</v>
      </c>
      <c r="R81" s="6">
        <v>13.77</v>
      </c>
      <c r="S81" s="6">
        <v>0.0</v>
      </c>
      <c r="T81" s="6">
        <v>50.0</v>
      </c>
      <c r="U81" s="6">
        <v>169.0</v>
      </c>
      <c r="V81" s="6">
        <v>46.0</v>
      </c>
      <c r="W81" s="6">
        <v>5.0</v>
      </c>
      <c r="X81" s="6">
        <v>0.0</v>
      </c>
    </row>
    <row r="82">
      <c r="A82" s="2" t="s">
        <v>202</v>
      </c>
      <c r="B82" s="2">
        <v>8900.0</v>
      </c>
      <c r="C82" s="11">
        <v>42830.0</v>
      </c>
      <c r="D82" s="13">
        <v>0.8</v>
      </c>
      <c r="E82" s="4">
        <v>18.0</v>
      </c>
      <c r="F82" s="4">
        <v>37.0</v>
      </c>
      <c r="G82" s="4">
        <v>14.31</v>
      </c>
      <c r="H82" s="4">
        <v>0.0</v>
      </c>
      <c r="I82" s="4">
        <v>61.0</v>
      </c>
      <c r="J82" s="4">
        <v>207.0</v>
      </c>
      <c r="K82" s="4">
        <v>54.0</v>
      </c>
      <c r="L82" s="4">
        <v>2.0</v>
      </c>
      <c r="M82" s="4">
        <v>0.0</v>
      </c>
      <c r="N82" s="14">
        <v>42800.0</v>
      </c>
      <c r="O82" s="16">
        <v>0.5</v>
      </c>
      <c r="P82" s="6">
        <v>18.0</v>
      </c>
      <c r="Q82" s="6">
        <v>62.0</v>
      </c>
      <c r="R82" s="6">
        <v>13.44</v>
      </c>
      <c r="S82" s="6">
        <v>1.0</v>
      </c>
      <c r="T82" s="6">
        <v>50.0</v>
      </c>
      <c r="U82" s="6">
        <v>224.0</v>
      </c>
      <c r="V82" s="6">
        <v>42.0</v>
      </c>
      <c r="W82" s="6">
        <v>7.0</v>
      </c>
      <c r="X82" s="6">
        <v>0.0</v>
      </c>
    </row>
    <row r="83">
      <c r="A83" s="2" t="s">
        <v>292</v>
      </c>
      <c r="B83" s="2">
        <v>6500.0</v>
      </c>
      <c r="C83" s="11">
        <v>42737.0</v>
      </c>
      <c r="D83" s="13">
        <v>0.5</v>
      </c>
      <c r="E83" s="4">
        <v>6.0</v>
      </c>
      <c r="F83" s="4">
        <v>54.5</v>
      </c>
      <c r="G83" s="4">
        <v>16.42</v>
      </c>
      <c r="H83" s="4">
        <v>1.0</v>
      </c>
      <c r="I83" s="4">
        <v>24.0</v>
      </c>
      <c r="J83" s="4">
        <v>62.0</v>
      </c>
      <c r="K83" s="4">
        <v>17.0</v>
      </c>
      <c r="L83" s="4">
        <v>4.0</v>
      </c>
      <c r="M83" s="4">
        <v>0.0</v>
      </c>
      <c r="N83" s="14">
        <v>42797.0</v>
      </c>
      <c r="O83" s="16">
        <v>1.0</v>
      </c>
      <c r="P83" s="6">
        <v>12.0</v>
      </c>
      <c r="Q83" s="6">
        <v>38.0</v>
      </c>
      <c r="R83" s="6">
        <v>17.38</v>
      </c>
      <c r="S83" s="6">
        <v>1.0</v>
      </c>
      <c r="T83" s="6">
        <v>49.0</v>
      </c>
      <c r="U83" s="6">
        <v>140.0</v>
      </c>
      <c r="V83" s="6">
        <v>19.0</v>
      </c>
      <c r="W83" s="6">
        <v>7.0</v>
      </c>
      <c r="X83" s="6">
        <v>0.0</v>
      </c>
    </row>
    <row r="84">
      <c r="A84" s="2" t="s">
        <v>371</v>
      </c>
      <c r="B84" s="2">
        <v>6000.0</v>
      </c>
      <c r="C84" s="11">
        <v>42737.0</v>
      </c>
      <c r="D84" s="13">
        <v>0.5</v>
      </c>
      <c r="E84" s="4">
        <v>5.0</v>
      </c>
      <c r="F84" s="4">
        <v>89.5</v>
      </c>
      <c r="G84" s="4">
        <v>11.8</v>
      </c>
      <c r="H84" s="4">
        <v>0.0</v>
      </c>
      <c r="I84" s="4">
        <v>17.0</v>
      </c>
      <c r="J84" s="4">
        <v>48.0</v>
      </c>
      <c r="K84" s="4">
        <v>18.0</v>
      </c>
      <c r="L84" s="4">
        <v>7.0</v>
      </c>
      <c r="M84" s="4">
        <v>0.0</v>
      </c>
      <c r="N84" s="14">
        <v>42770.0</v>
      </c>
      <c r="O84" s="16">
        <v>0.5</v>
      </c>
      <c r="P84" s="6">
        <v>13.0</v>
      </c>
      <c r="Q84" s="6">
        <v>63.5</v>
      </c>
      <c r="R84" s="6">
        <v>16.27</v>
      </c>
      <c r="S84" s="6">
        <v>1.0</v>
      </c>
      <c r="T84" s="6">
        <v>49.0</v>
      </c>
      <c r="U84" s="6">
        <v>151.0</v>
      </c>
      <c r="V84" s="6">
        <v>28.0</v>
      </c>
      <c r="W84" s="6">
        <v>5.0</v>
      </c>
      <c r="X84" s="6">
        <v>0.0</v>
      </c>
    </row>
    <row r="85">
      <c r="A85" s="2" t="s">
        <v>144</v>
      </c>
      <c r="B85" s="2">
        <v>7000.0</v>
      </c>
      <c r="C85" s="4" t="s">
        <v>39</v>
      </c>
      <c r="D85" s="13">
        <v>0.0</v>
      </c>
      <c r="E85" s="4">
        <v>2.0</v>
      </c>
      <c r="F85" s="4">
        <v>100.0</v>
      </c>
      <c r="G85" s="4">
        <v>10.75</v>
      </c>
      <c r="H85" s="4">
        <v>0.0</v>
      </c>
      <c r="I85" s="4">
        <v>7.0</v>
      </c>
      <c r="J85" s="4">
        <v>16.0</v>
      </c>
      <c r="K85" s="4">
        <v>11.0</v>
      </c>
      <c r="L85" s="4">
        <v>2.0</v>
      </c>
      <c r="M85" s="4">
        <v>0.0</v>
      </c>
      <c r="N85" s="14">
        <v>42798.0</v>
      </c>
      <c r="O85" s="16">
        <v>0.75</v>
      </c>
      <c r="P85" s="6">
        <v>14.0</v>
      </c>
      <c r="Q85" s="6">
        <v>45.5</v>
      </c>
      <c r="R85" s="6">
        <v>15.75</v>
      </c>
      <c r="S85" s="6">
        <v>2.0</v>
      </c>
      <c r="T85" s="6">
        <v>49.0</v>
      </c>
      <c r="U85" s="6">
        <v>162.0</v>
      </c>
      <c r="V85" s="6">
        <v>31.0</v>
      </c>
      <c r="W85" s="6">
        <v>8.0</v>
      </c>
      <c r="X85" s="6">
        <v>0.0</v>
      </c>
    </row>
    <row r="86">
      <c r="A86" s="2" t="s">
        <v>69</v>
      </c>
      <c r="B86" s="2">
        <v>8000.0</v>
      </c>
      <c r="C86" s="11">
        <v>42768.0</v>
      </c>
      <c r="D86" s="13">
        <v>1.0</v>
      </c>
      <c r="E86" s="4">
        <v>8.0</v>
      </c>
      <c r="F86" s="4">
        <v>10.5</v>
      </c>
      <c r="G86" s="4">
        <v>16.94</v>
      </c>
      <c r="H86" s="4">
        <v>0.0</v>
      </c>
      <c r="I86" s="4">
        <v>35.0</v>
      </c>
      <c r="J86" s="4">
        <v>87.0</v>
      </c>
      <c r="K86" s="4">
        <v>18.0</v>
      </c>
      <c r="L86" s="4">
        <v>4.0</v>
      </c>
      <c r="M86" s="4">
        <v>0.0</v>
      </c>
      <c r="N86" s="14">
        <v>42771.0</v>
      </c>
      <c r="O86" s="16">
        <v>0.4</v>
      </c>
      <c r="P86" s="6">
        <v>14.0</v>
      </c>
      <c r="Q86" s="6">
        <v>80.2</v>
      </c>
      <c r="R86" s="6">
        <v>14.64</v>
      </c>
      <c r="S86" s="6">
        <v>1.0</v>
      </c>
      <c r="T86" s="6">
        <v>49.0</v>
      </c>
      <c r="U86" s="6">
        <v>154.0</v>
      </c>
      <c r="V86" s="6">
        <v>42.0</v>
      </c>
      <c r="W86" s="6">
        <v>6.0</v>
      </c>
      <c r="X86" s="6">
        <v>0.0</v>
      </c>
    </row>
    <row r="87">
      <c r="A87" s="2" t="s">
        <v>124</v>
      </c>
      <c r="B87" s="2">
        <v>6900.0</v>
      </c>
      <c r="C87" s="11">
        <v>42768.0</v>
      </c>
      <c r="D87" s="13">
        <v>1.0</v>
      </c>
      <c r="E87" s="4">
        <v>8.0</v>
      </c>
      <c r="F87" s="4">
        <v>29.0</v>
      </c>
      <c r="G87" s="4">
        <v>15.13</v>
      </c>
      <c r="H87" s="4">
        <v>1.0</v>
      </c>
      <c r="I87" s="4">
        <v>29.0</v>
      </c>
      <c r="J87" s="4">
        <v>86.0</v>
      </c>
      <c r="K87" s="4">
        <v>22.0</v>
      </c>
      <c r="L87" s="4">
        <v>6.0</v>
      </c>
      <c r="M87" s="4">
        <v>0.0</v>
      </c>
      <c r="N87" s="14">
        <v>42771.0</v>
      </c>
      <c r="O87" s="16">
        <v>0.4</v>
      </c>
      <c r="P87" s="6">
        <v>14.0</v>
      </c>
      <c r="Q87" s="6">
        <v>77.4</v>
      </c>
      <c r="R87" s="6">
        <v>14.21</v>
      </c>
      <c r="S87" s="6">
        <v>1.0</v>
      </c>
      <c r="T87" s="6">
        <v>49.0</v>
      </c>
      <c r="U87" s="6">
        <v>147.0</v>
      </c>
      <c r="V87" s="6">
        <v>51.0</v>
      </c>
      <c r="W87" s="6">
        <v>4.0</v>
      </c>
      <c r="X87" s="6">
        <v>0.0</v>
      </c>
    </row>
    <row r="88">
      <c r="A88" s="2" t="s">
        <v>149</v>
      </c>
      <c r="B88" s="2">
        <v>6100.0</v>
      </c>
      <c r="C88" s="11">
        <v>42769.0</v>
      </c>
      <c r="D88" s="13">
        <v>0.67</v>
      </c>
      <c r="E88" s="4">
        <v>10.0</v>
      </c>
      <c r="F88" s="4">
        <v>43.0</v>
      </c>
      <c r="G88" s="4">
        <v>15.35</v>
      </c>
      <c r="H88" s="4">
        <v>0.0</v>
      </c>
      <c r="I88" s="4">
        <v>41.0</v>
      </c>
      <c r="J88" s="4">
        <v>100.0</v>
      </c>
      <c r="K88" s="4">
        <v>39.0</v>
      </c>
      <c r="L88" s="4">
        <v>0.0</v>
      </c>
      <c r="M88" s="4">
        <v>0.0</v>
      </c>
      <c r="N88" s="14">
        <v>42742.0</v>
      </c>
      <c r="O88" s="16">
        <v>0.14</v>
      </c>
      <c r="P88" s="6">
        <v>17.0</v>
      </c>
      <c r="Q88" s="6">
        <v>86.3</v>
      </c>
      <c r="R88" s="6">
        <v>13.62</v>
      </c>
      <c r="S88" s="6">
        <v>2.0</v>
      </c>
      <c r="T88" s="6">
        <v>49.0</v>
      </c>
      <c r="U88" s="6">
        <v>200.0</v>
      </c>
      <c r="V88" s="6">
        <v>47.0</v>
      </c>
      <c r="W88" s="6">
        <v>8.0</v>
      </c>
      <c r="X88" s="6">
        <v>0.0</v>
      </c>
    </row>
    <row r="89">
      <c r="A89" s="2" t="s">
        <v>337</v>
      </c>
      <c r="B89" s="2">
        <v>6700.0</v>
      </c>
      <c r="C89" s="11">
        <v>42738.0</v>
      </c>
      <c r="D89" s="13">
        <v>0.33</v>
      </c>
      <c r="E89" s="4">
        <v>8.0</v>
      </c>
      <c r="F89" s="4">
        <v>70.3</v>
      </c>
      <c r="G89" s="4">
        <v>11.69</v>
      </c>
      <c r="H89" s="4">
        <v>0.0</v>
      </c>
      <c r="I89" s="4">
        <v>24.0</v>
      </c>
      <c r="J89" s="4">
        <v>83.0</v>
      </c>
      <c r="K89" s="4">
        <v>34.0</v>
      </c>
      <c r="L89" s="4">
        <v>3.0</v>
      </c>
      <c r="M89" s="4">
        <v>0.0</v>
      </c>
      <c r="N89" s="14">
        <v>42772.0</v>
      </c>
      <c r="O89" s="16">
        <v>0.33</v>
      </c>
      <c r="P89" s="6">
        <v>16.0</v>
      </c>
      <c r="Q89" s="6">
        <v>72.8</v>
      </c>
      <c r="R89" s="6">
        <v>13.41</v>
      </c>
      <c r="S89" s="6">
        <v>0.0</v>
      </c>
      <c r="T89" s="6">
        <v>49.0</v>
      </c>
      <c r="U89" s="6">
        <v>191.0</v>
      </c>
      <c r="V89" s="6">
        <v>40.0</v>
      </c>
      <c r="W89" s="6">
        <v>8.0</v>
      </c>
      <c r="X89" s="6">
        <v>0.0</v>
      </c>
    </row>
    <row r="90">
      <c r="A90" s="2" t="s">
        <v>321</v>
      </c>
      <c r="B90" s="2">
        <v>6100.0</v>
      </c>
      <c r="C90" s="4" t="s">
        <v>39</v>
      </c>
      <c r="D90" s="13">
        <v>0.0</v>
      </c>
      <c r="E90" s="4">
        <v>2.0</v>
      </c>
      <c r="F90" s="4">
        <v>100.0</v>
      </c>
      <c r="G90" s="4">
        <v>16.0</v>
      </c>
      <c r="H90" s="4">
        <v>0.0</v>
      </c>
      <c r="I90" s="4">
        <v>9.0</v>
      </c>
      <c r="J90" s="4">
        <v>20.0</v>
      </c>
      <c r="K90" s="4">
        <v>4.0</v>
      </c>
      <c r="L90" s="4">
        <v>3.0</v>
      </c>
      <c r="M90" s="4">
        <v>0.0</v>
      </c>
      <c r="N90" s="14">
        <v>42772.0</v>
      </c>
      <c r="O90" s="16">
        <v>0.33</v>
      </c>
      <c r="P90" s="6">
        <v>17.0</v>
      </c>
      <c r="Q90" s="6">
        <v>87.7</v>
      </c>
      <c r="R90" s="6">
        <v>13.06</v>
      </c>
      <c r="S90" s="6">
        <v>1.0</v>
      </c>
      <c r="T90" s="6">
        <v>49.0</v>
      </c>
      <c r="U90" s="6">
        <v>197.0</v>
      </c>
      <c r="V90" s="6">
        <v>55.0</v>
      </c>
      <c r="W90" s="6">
        <v>4.0</v>
      </c>
      <c r="X90" s="6">
        <v>0.0</v>
      </c>
    </row>
    <row r="91">
      <c r="A91" s="2" t="s">
        <v>96</v>
      </c>
      <c r="B91" s="2">
        <v>6800.0</v>
      </c>
      <c r="C91" s="11">
        <v>42769.0</v>
      </c>
      <c r="D91" s="13">
        <v>0.67</v>
      </c>
      <c r="E91" s="4">
        <v>10.0</v>
      </c>
      <c r="F91" s="4">
        <v>50.7</v>
      </c>
      <c r="G91" s="4">
        <v>13.1</v>
      </c>
      <c r="H91" s="4">
        <v>1.0</v>
      </c>
      <c r="I91" s="4">
        <v>28.0</v>
      </c>
      <c r="J91" s="4">
        <v>115.0</v>
      </c>
      <c r="K91" s="4">
        <v>35.0</v>
      </c>
      <c r="L91" s="4">
        <v>1.0</v>
      </c>
      <c r="M91" s="4">
        <v>0.0</v>
      </c>
      <c r="N91" s="14">
        <v>42798.0</v>
      </c>
      <c r="O91" s="16">
        <v>0.75</v>
      </c>
      <c r="P91" s="6">
        <v>12.0</v>
      </c>
      <c r="Q91" s="6">
        <v>46.0</v>
      </c>
      <c r="R91" s="6">
        <v>17.92</v>
      </c>
      <c r="S91" s="6">
        <v>2.0</v>
      </c>
      <c r="T91" s="6">
        <v>48.0</v>
      </c>
      <c r="U91" s="6">
        <v>139.0</v>
      </c>
      <c r="V91" s="6">
        <v>25.0</v>
      </c>
      <c r="W91" s="6">
        <v>2.0</v>
      </c>
      <c r="X91" s="6">
        <v>0.0</v>
      </c>
    </row>
    <row r="92">
      <c r="A92" s="2" t="s">
        <v>210</v>
      </c>
      <c r="B92" s="2">
        <v>6900.0</v>
      </c>
      <c r="C92" s="11">
        <v>42798.0</v>
      </c>
      <c r="D92" s="13">
        <v>0.75</v>
      </c>
      <c r="E92" s="4">
        <v>14.0</v>
      </c>
      <c r="F92" s="4">
        <v>55.3</v>
      </c>
      <c r="G92" s="4">
        <v>13.14</v>
      </c>
      <c r="H92" s="4">
        <v>1.0</v>
      </c>
      <c r="I92" s="4">
        <v>40.0</v>
      </c>
      <c r="J92" s="4">
        <v>163.0</v>
      </c>
      <c r="K92" s="4">
        <v>45.0</v>
      </c>
      <c r="L92" s="4">
        <v>3.0</v>
      </c>
      <c r="M92" s="4">
        <v>0.0</v>
      </c>
      <c r="N92" s="14">
        <v>42798.0</v>
      </c>
      <c r="O92" s="16">
        <v>0.75</v>
      </c>
      <c r="P92" s="6">
        <v>13.0</v>
      </c>
      <c r="Q92" s="6">
        <v>58.0</v>
      </c>
      <c r="R92" s="6">
        <v>15.12</v>
      </c>
      <c r="S92" s="6">
        <v>0.0</v>
      </c>
      <c r="T92" s="6">
        <v>48.0</v>
      </c>
      <c r="U92" s="6">
        <v>148.0</v>
      </c>
      <c r="V92" s="6">
        <v>33.0</v>
      </c>
      <c r="W92" s="6">
        <v>5.0</v>
      </c>
      <c r="X92" s="6">
        <v>0.0</v>
      </c>
    </row>
    <row r="93">
      <c r="A93" s="2" t="s">
        <v>61</v>
      </c>
      <c r="B93" s="2">
        <v>7100.0</v>
      </c>
      <c r="C93" s="11">
        <v>42768.0</v>
      </c>
      <c r="D93" s="13">
        <v>1.0</v>
      </c>
      <c r="E93" s="4">
        <v>8.0</v>
      </c>
      <c r="F93" s="4">
        <v>25.0</v>
      </c>
      <c r="G93" s="4">
        <v>14.94</v>
      </c>
      <c r="H93" s="4">
        <v>0.0</v>
      </c>
      <c r="I93" s="4">
        <v>28.0</v>
      </c>
      <c r="J93" s="4">
        <v>94.0</v>
      </c>
      <c r="K93" s="4">
        <v>21.0</v>
      </c>
      <c r="L93" s="4">
        <v>1.0</v>
      </c>
      <c r="M93" s="4">
        <v>0.0</v>
      </c>
      <c r="N93" s="14">
        <v>42830.0</v>
      </c>
      <c r="O93" s="16">
        <v>0.8</v>
      </c>
      <c r="P93" s="6">
        <v>18.0</v>
      </c>
      <c r="Q93" s="6">
        <v>50.2</v>
      </c>
      <c r="R93" s="6">
        <v>14.31</v>
      </c>
      <c r="S93" s="6">
        <v>4.0</v>
      </c>
      <c r="T93" s="6">
        <v>48.0</v>
      </c>
      <c r="U93" s="6">
        <v>219.0</v>
      </c>
      <c r="V93" s="6">
        <v>50.0</v>
      </c>
      <c r="W93" s="6">
        <v>3.0</v>
      </c>
      <c r="X93" s="6">
        <v>0.0</v>
      </c>
    </row>
    <row r="94">
      <c r="A94" s="2" t="s">
        <v>252</v>
      </c>
      <c r="B94" s="2">
        <v>6400.0</v>
      </c>
      <c r="C94" s="11">
        <v>42738.0</v>
      </c>
      <c r="D94" s="13">
        <v>0.33</v>
      </c>
      <c r="E94" s="4">
        <v>8.0</v>
      </c>
      <c r="F94" s="4">
        <v>80.7</v>
      </c>
      <c r="G94" s="4">
        <v>11.06</v>
      </c>
      <c r="H94" s="4">
        <v>0.0</v>
      </c>
      <c r="I94" s="4">
        <v>18.0</v>
      </c>
      <c r="J94" s="4">
        <v>99.0</v>
      </c>
      <c r="K94" s="4">
        <v>24.0</v>
      </c>
      <c r="L94" s="4">
        <v>3.0</v>
      </c>
      <c r="M94" s="4">
        <v>0.0</v>
      </c>
      <c r="N94" s="14">
        <v>42742.0</v>
      </c>
      <c r="O94" s="16">
        <v>0.14</v>
      </c>
      <c r="P94" s="6">
        <v>17.0</v>
      </c>
      <c r="Q94" s="6">
        <v>91.0</v>
      </c>
      <c r="R94" s="6">
        <v>13.5</v>
      </c>
      <c r="S94" s="6">
        <v>1.0</v>
      </c>
      <c r="T94" s="6">
        <v>48.0</v>
      </c>
      <c r="U94" s="6">
        <v>209.0</v>
      </c>
      <c r="V94" s="6">
        <v>42.0</v>
      </c>
      <c r="W94" s="6">
        <v>6.0</v>
      </c>
      <c r="X94" s="6">
        <v>0.0</v>
      </c>
    </row>
    <row r="95">
      <c r="A95" s="2" t="s">
        <v>341</v>
      </c>
      <c r="B95" s="2">
        <v>6200.0</v>
      </c>
      <c r="C95" s="11">
        <v>42738.0</v>
      </c>
      <c r="D95" s="13">
        <v>0.33</v>
      </c>
      <c r="E95" s="4">
        <v>8.0</v>
      </c>
      <c r="F95" s="4">
        <v>68.0</v>
      </c>
      <c r="G95" s="4">
        <v>14.0</v>
      </c>
      <c r="H95" s="4">
        <v>0.0</v>
      </c>
      <c r="I95" s="4">
        <v>29.0</v>
      </c>
      <c r="J95" s="4">
        <v>85.0</v>
      </c>
      <c r="K95" s="4">
        <v>25.0</v>
      </c>
      <c r="L95" s="4">
        <v>5.0</v>
      </c>
      <c r="M95" s="4">
        <v>0.0</v>
      </c>
      <c r="N95" s="14">
        <v>42741.0</v>
      </c>
      <c r="O95" s="16">
        <v>0.17</v>
      </c>
      <c r="P95" s="6">
        <v>15.0</v>
      </c>
      <c r="Q95" s="6">
        <v>85.0</v>
      </c>
      <c r="R95" s="6">
        <v>13.6</v>
      </c>
      <c r="S95" s="6">
        <v>2.0</v>
      </c>
      <c r="T95" s="6">
        <v>47.0</v>
      </c>
      <c r="U95" s="6">
        <v>160.0</v>
      </c>
      <c r="V95" s="6">
        <v>56.0</v>
      </c>
      <c r="W95" s="6">
        <v>5.0</v>
      </c>
      <c r="X95" s="6">
        <v>0.0</v>
      </c>
    </row>
    <row r="96">
      <c r="A96" s="2" t="s">
        <v>379</v>
      </c>
      <c r="B96" s="2">
        <v>6200.0</v>
      </c>
      <c r="C96" s="4" t="s">
        <v>39</v>
      </c>
      <c r="D96" s="13">
        <v>0.0</v>
      </c>
      <c r="E96" s="4">
        <v>2.0</v>
      </c>
      <c r="F96" s="4">
        <v>100.0</v>
      </c>
      <c r="G96" s="4">
        <v>11.5</v>
      </c>
      <c r="H96" s="4">
        <v>0.0</v>
      </c>
      <c r="I96" s="4">
        <v>6.0</v>
      </c>
      <c r="J96" s="4">
        <v>21.0</v>
      </c>
      <c r="K96" s="4">
        <v>7.0</v>
      </c>
      <c r="L96" s="4">
        <v>2.0</v>
      </c>
      <c r="M96" s="4">
        <v>0.0</v>
      </c>
      <c r="N96" s="14">
        <v>42772.0</v>
      </c>
      <c r="O96" s="16">
        <v>0.33</v>
      </c>
      <c r="P96" s="6">
        <v>16.0</v>
      </c>
      <c r="Q96" s="6">
        <v>84.3</v>
      </c>
      <c r="R96" s="6">
        <v>12.72</v>
      </c>
      <c r="S96" s="6">
        <v>1.0</v>
      </c>
      <c r="T96" s="6">
        <v>47.0</v>
      </c>
      <c r="U96" s="6">
        <v>181.0</v>
      </c>
      <c r="V96" s="6">
        <v>46.0</v>
      </c>
      <c r="W96" s="6">
        <v>13.0</v>
      </c>
      <c r="X96" s="6">
        <v>0.0</v>
      </c>
    </row>
    <row r="97">
      <c r="A97" s="2" t="s">
        <v>360</v>
      </c>
      <c r="B97" s="2">
        <v>6400.0</v>
      </c>
      <c r="C97" s="11">
        <v>42769.0</v>
      </c>
      <c r="D97" s="13">
        <v>0.67</v>
      </c>
      <c r="E97" s="4">
        <v>10.0</v>
      </c>
      <c r="F97" s="4">
        <v>72.3</v>
      </c>
      <c r="G97" s="4">
        <v>10.35</v>
      </c>
      <c r="H97" s="4">
        <v>0.0</v>
      </c>
      <c r="I97" s="4">
        <v>23.0</v>
      </c>
      <c r="J97" s="4">
        <v>117.0</v>
      </c>
      <c r="K97" s="4">
        <v>32.0</v>
      </c>
      <c r="L97" s="4">
        <v>8.0</v>
      </c>
      <c r="M97" s="4">
        <v>0.0</v>
      </c>
      <c r="N97" s="14">
        <v>42772.0</v>
      </c>
      <c r="O97" s="16">
        <v>0.33</v>
      </c>
      <c r="P97" s="6">
        <v>17.0</v>
      </c>
      <c r="Q97" s="6">
        <v>85.2</v>
      </c>
      <c r="R97" s="6">
        <v>12.24</v>
      </c>
      <c r="S97" s="6">
        <v>0.0</v>
      </c>
      <c r="T97" s="6">
        <v>47.0</v>
      </c>
      <c r="U97" s="6">
        <v>200.0</v>
      </c>
      <c r="V97" s="6">
        <v>52.0</v>
      </c>
      <c r="W97" s="6">
        <v>7.0</v>
      </c>
      <c r="X97" s="6">
        <v>0.0</v>
      </c>
    </row>
    <row r="98">
      <c r="A98" s="2" t="s">
        <v>316</v>
      </c>
      <c r="B98" s="2">
        <v>6900.0</v>
      </c>
      <c r="C98" s="11">
        <v>42769.0</v>
      </c>
      <c r="D98" s="13">
        <v>0.67</v>
      </c>
      <c r="E98" s="4">
        <v>10.0</v>
      </c>
      <c r="F98" s="4">
        <v>53.3</v>
      </c>
      <c r="G98" s="4">
        <v>12.3</v>
      </c>
      <c r="H98" s="4">
        <v>0.0</v>
      </c>
      <c r="I98" s="4">
        <v>29.0</v>
      </c>
      <c r="J98" s="4">
        <v>114.0</v>
      </c>
      <c r="K98" s="4">
        <v>32.0</v>
      </c>
      <c r="L98" s="4">
        <v>5.0</v>
      </c>
      <c r="M98" s="4">
        <v>0.0</v>
      </c>
      <c r="N98" s="14">
        <v>42772.0</v>
      </c>
      <c r="O98" s="16">
        <v>0.33</v>
      </c>
      <c r="P98" s="6">
        <v>17.0</v>
      </c>
      <c r="Q98" s="6">
        <v>70.3</v>
      </c>
      <c r="R98" s="6">
        <v>14.29</v>
      </c>
      <c r="S98" s="6">
        <v>3.0</v>
      </c>
      <c r="T98" s="6">
        <v>46.0</v>
      </c>
      <c r="U98" s="6">
        <v>211.0</v>
      </c>
      <c r="V98" s="6">
        <v>43.0</v>
      </c>
      <c r="W98" s="6">
        <v>3.0</v>
      </c>
      <c r="X98" s="6">
        <v>0.0</v>
      </c>
    </row>
    <row r="99">
      <c r="A99" s="2" t="s">
        <v>343</v>
      </c>
      <c r="B99" s="2">
        <v>6800.0</v>
      </c>
      <c r="C99" s="11">
        <v>42799.0</v>
      </c>
      <c r="D99" s="13">
        <v>0.6</v>
      </c>
      <c r="E99" s="4">
        <v>14.0</v>
      </c>
      <c r="F99" s="4">
        <v>74.4</v>
      </c>
      <c r="G99" s="4">
        <v>10.5</v>
      </c>
      <c r="H99" s="4">
        <v>1.0</v>
      </c>
      <c r="I99" s="4">
        <v>29.0</v>
      </c>
      <c r="J99" s="4">
        <v>164.0</v>
      </c>
      <c r="K99" s="4">
        <v>56.0</v>
      </c>
      <c r="L99" s="4">
        <v>2.0</v>
      </c>
      <c r="M99" s="4">
        <v>0.0</v>
      </c>
      <c r="N99" s="14">
        <v>42771.0</v>
      </c>
      <c r="O99" s="16">
        <v>0.4</v>
      </c>
      <c r="P99" s="6">
        <v>14.0</v>
      </c>
      <c r="Q99" s="6">
        <v>77.6</v>
      </c>
      <c r="R99" s="6">
        <v>13.93</v>
      </c>
      <c r="S99" s="6">
        <v>0.0</v>
      </c>
      <c r="T99" s="6">
        <v>45.0</v>
      </c>
      <c r="U99" s="6">
        <v>169.0</v>
      </c>
      <c r="V99" s="6">
        <v>27.0</v>
      </c>
      <c r="W99" s="6">
        <v>11.0</v>
      </c>
      <c r="X99" s="6">
        <v>0.0</v>
      </c>
    </row>
    <row r="100">
      <c r="A100" s="2" t="s">
        <v>377</v>
      </c>
      <c r="B100" s="2">
        <v>6800.0</v>
      </c>
      <c r="C100" s="4" t="s">
        <v>35</v>
      </c>
      <c r="D100" s="13">
        <v>0.0</v>
      </c>
      <c r="E100" s="18"/>
      <c r="F100" s="4">
        <v>0.0</v>
      </c>
      <c r="G100" s="4">
        <v>0.0</v>
      </c>
      <c r="H100" s="18"/>
      <c r="I100" s="18"/>
      <c r="J100" s="18"/>
      <c r="K100" s="18"/>
      <c r="L100" s="18"/>
      <c r="M100" s="18"/>
      <c r="N100" s="14">
        <v>42799.0</v>
      </c>
      <c r="O100" s="16">
        <v>0.6</v>
      </c>
      <c r="P100" s="6">
        <v>14.0</v>
      </c>
      <c r="Q100" s="6">
        <v>82.2</v>
      </c>
      <c r="R100" s="6">
        <v>13.11</v>
      </c>
      <c r="S100" s="6">
        <v>0.0</v>
      </c>
      <c r="T100" s="6">
        <v>45.0</v>
      </c>
      <c r="U100" s="6">
        <v>154.0</v>
      </c>
      <c r="V100" s="6">
        <v>49.0</v>
      </c>
      <c r="W100" s="6">
        <v>4.0</v>
      </c>
      <c r="X100" s="6">
        <v>0.0</v>
      </c>
    </row>
    <row r="101">
      <c r="A101" s="2" t="s">
        <v>322</v>
      </c>
      <c r="B101" s="2">
        <v>6300.0</v>
      </c>
      <c r="C101" s="11">
        <v>42737.0</v>
      </c>
      <c r="D101" s="13">
        <v>0.5</v>
      </c>
      <c r="E101" s="4">
        <v>6.0</v>
      </c>
      <c r="F101" s="4">
        <v>65.5</v>
      </c>
      <c r="G101" s="4">
        <v>10.58</v>
      </c>
      <c r="H101" s="4">
        <v>0.0</v>
      </c>
      <c r="I101" s="4">
        <v>14.0</v>
      </c>
      <c r="J101" s="4">
        <v>70.0</v>
      </c>
      <c r="K101" s="4">
        <v>21.0</v>
      </c>
      <c r="L101" s="4">
        <v>3.0</v>
      </c>
      <c r="M101" s="4">
        <v>0.0</v>
      </c>
      <c r="N101" s="14">
        <v>42742.0</v>
      </c>
      <c r="O101" s="16">
        <v>0.14</v>
      </c>
      <c r="P101" s="6">
        <v>16.0</v>
      </c>
      <c r="Q101" s="6">
        <v>89.0</v>
      </c>
      <c r="R101" s="6">
        <v>12.53</v>
      </c>
      <c r="S101" s="6">
        <v>1.0</v>
      </c>
      <c r="T101" s="6">
        <v>45.0</v>
      </c>
      <c r="U101" s="6">
        <v>182.0</v>
      </c>
      <c r="V101" s="6">
        <v>53.0</v>
      </c>
      <c r="W101" s="6">
        <v>7.0</v>
      </c>
      <c r="X101" s="6">
        <v>0.0</v>
      </c>
    </row>
    <row r="102">
      <c r="A102" s="2" t="s">
        <v>198</v>
      </c>
      <c r="B102" s="2">
        <v>6700.0</v>
      </c>
      <c r="C102" s="4" t="s">
        <v>35</v>
      </c>
      <c r="D102" s="13">
        <v>0.0</v>
      </c>
      <c r="E102" s="18"/>
      <c r="F102" s="4">
        <v>0.0</v>
      </c>
      <c r="G102" s="4">
        <v>0.0</v>
      </c>
      <c r="H102" s="18"/>
      <c r="I102" s="18"/>
      <c r="J102" s="18"/>
      <c r="K102" s="18"/>
      <c r="L102" s="18"/>
      <c r="M102" s="18"/>
      <c r="N102" s="14">
        <v>42740.0</v>
      </c>
      <c r="O102" s="16">
        <v>0.2</v>
      </c>
      <c r="P102" s="6">
        <v>13.0</v>
      </c>
      <c r="Q102" s="6">
        <v>80.6</v>
      </c>
      <c r="R102" s="6">
        <v>14.27</v>
      </c>
      <c r="S102" s="6">
        <v>0.0</v>
      </c>
      <c r="T102" s="6">
        <v>44.0</v>
      </c>
      <c r="U102" s="6">
        <v>151.0</v>
      </c>
      <c r="V102" s="6">
        <v>34.0</v>
      </c>
      <c r="W102" s="6">
        <v>5.0</v>
      </c>
      <c r="X102" s="6">
        <v>0.0</v>
      </c>
    </row>
    <row r="103">
      <c r="A103" s="2" t="s">
        <v>389</v>
      </c>
      <c r="B103" s="2">
        <v>7000.0</v>
      </c>
      <c r="C103" s="4" t="s">
        <v>35</v>
      </c>
      <c r="D103" s="13">
        <v>0.0</v>
      </c>
      <c r="E103" s="18"/>
      <c r="F103" s="4">
        <v>0.0</v>
      </c>
      <c r="G103" s="4">
        <v>0.0</v>
      </c>
      <c r="H103" s="18"/>
      <c r="I103" s="18"/>
      <c r="J103" s="18"/>
      <c r="K103" s="18"/>
      <c r="L103" s="18"/>
      <c r="M103" s="18"/>
      <c r="N103" s="14">
        <v>42770.0</v>
      </c>
      <c r="O103" s="16">
        <v>0.5</v>
      </c>
      <c r="P103" s="6">
        <v>13.0</v>
      </c>
      <c r="Q103" s="6">
        <v>68.5</v>
      </c>
      <c r="R103" s="6">
        <v>14.73</v>
      </c>
      <c r="S103" s="6">
        <v>1.0</v>
      </c>
      <c r="T103" s="6">
        <v>41.0</v>
      </c>
      <c r="U103" s="6">
        <v>158.0</v>
      </c>
      <c r="V103" s="6">
        <v>31.0</v>
      </c>
      <c r="W103" s="6">
        <v>3.0</v>
      </c>
      <c r="X103" s="6">
        <v>0.0</v>
      </c>
    </row>
    <row r="104">
      <c r="A104" s="2" t="s">
        <v>245</v>
      </c>
      <c r="B104" s="2">
        <v>6500.0</v>
      </c>
      <c r="C104" s="11">
        <v>42769.0</v>
      </c>
      <c r="D104" s="13">
        <v>0.67</v>
      </c>
      <c r="E104" s="4">
        <v>10.0</v>
      </c>
      <c r="F104" s="4">
        <v>63.7</v>
      </c>
      <c r="G104" s="4">
        <v>12.7</v>
      </c>
      <c r="H104" s="4">
        <v>0.0</v>
      </c>
      <c r="I104" s="4">
        <v>31.0</v>
      </c>
      <c r="J104" s="4">
        <v>110.0</v>
      </c>
      <c r="K104" s="4">
        <v>36.0</v>
      </c>
      <c r="L104" s="4">
        <v>3.0</v>
      </c>
      <c r="M104" s="4">
        <v>0.0</v>
      </c>
      <c r="N104" s="14">
        <v>42798.0</v>
      </c>
      <c r="O104" s="16">
        <v>0.75</v>
      </c>
      <c r="P104" s="6">
        <v>12.0</v>
      </c>
      <c r="Q104" s="6">
        <v>53.3</v>
      </c>
      <c r="R104" s="6">
        <v>15.75</v>
      </c>
      <c r="S104" s="6">
        <v>1.0</v>
      </c>
      <c r="T104" s="6">
        <v>39.0</v>
      </c>
      <c r="U104" s="6">
        <v>154.0</v>
      </c>
      <c r="V104" s="6">
        <v>18.0</v>
      </c>
      <c r="W104" s="6">
        <v>4.0</v>
      </c>
      <c r="X104" s="6">
        <v>0.0</v>
      </c>
    </row>
    <row r="105">
      <c r="A105" s="2" t="s">
        <v>156</v>
      </c>
      <c r="B105" s="2">
        <v>6700.0</v>
      </c>
      <c r="C105" s="11">
        <v>42829.0</v>
      </c>
      <c r="D105" s="13">
        <v>1.0</v>
      </c>
      <c r="E105" s="4">
        <v>16.0</v>
      </c>
      <c r="F105" s="4">
        <v>32.8</v>
      </c>
      <c r="G105" s="4">
        <v>14.78</v>
      </c>
      <c r="H105" s="4">
        <v>1.0</v>
      </c>
      <c r="I105" s="4">
        <v>55.0</v>
      </c>
      <c r="J105" s="4">
        <v>183.0</v>
      </c>
      <c r="K105" s="4">
        <v>42.0</v>
      </c>
      <c r="L105" s="4">
        <v>7.0</v>
      </c>
      <c r="M105" s="4">
        <v>0.0</v>
      </c>
      <c r="N105" s="14">
        <v>42771.0</v>
      </c>
      <c r="O105" s="16">
        <v>0.4</v>
      </c>
      <c r="P105" s="6">
        <v>14.0</v>
      </c>
      <c r="Q105" s="6">
        <v>71.2</v>
      </c>
      <c r="R105" s="6">
        <v>13.29</v>
      </c>
      <c r="S105" s="6">
        <v>0.0</v>
      </c>
      <c r="T105" s="6">
        <v>39.0</v>
      </c>
      <c r="U105" s="6">
        <v>177.0</v>
      </c>
      <c r="V105" s="6">
        <v>33.0</v>
      </c>
      <c r="W105" s="6">
        <v>3.0</v>
      </c>
      <c r="X105" s="6">
        <v>0.0</v>
      </c>
    </row>
    <row r="106">
      <c r="A106" s="2" t="s">
        <v>260</v>
      </c>
      <c r="B106" s="2">
        <v>6100.0</v>
      </c>
      <c r="C106" s="11">
        <v>42769.0</v>
      </c>
      <c r="D106" s="13">
        <v>0.67</v>
      </c>
      <c r="E106" s="4">
        <v>10.0</v>
      </c>
      <c r="F106" s="4">
        <v>51.7</v>
      </c>
      <c r="G106" s="4">
        <v>13.95</v>
      </c>
      <c r="H106" s="4">
        <v>0.0</v>
      </c>
      <c r="I106" s="4">
        <v>37.0</v>
      </c>
      <c r="J106" s="4">
        <v>102.0</v>
      </c>
      <c r="K106" s="4">
        <v>37.0</v>
      </c>
      <c r="L106" s="4">
        <v>4.0</v>
      </c>
      <c r="M106" s="4">
        <v>0.0</v>
      </c>
      <c r="N106" s="14">
        <v>42741.0</v>
      </c>
      <c r="O106" s="16">
        <v>0.17</v>
      </c>
      <c r="P106" s="6">
        <v>14.0</v>
      </c>
      <c r="Q106" s="6">
        <v>88.7</v>
      </c>
      <c r="R106" s="6">
        <v>13.14</v>
      </c>
      <c r="S106" s="6">
        <v>0.0</v>
      </c>
      <c r="T106" s="6">
        <v>39.0</v>
      </c>
      <c r="U106" s="6">
        <v>174.0</v>
      </c>
      <c r="V106" s="6">
        <v>38.0</v>
      </c>
      <c r="W106" s="6">
        <v>1.0</v>
      </c>
      <c r="X106" s="6">
        <v>0.0</v>
      </c>
    </row>
    <row r="107">
      <c r="A107" s="2" t="s">
        <v>279</v>
      </c>
      <c r="B107" s="2">
        <v>6500.0</v>
      </c>
      <c r="C107" s="4" t="s">
        <v>35</v>
      </c>
      <c r="D107" s="13">
        <v>0.0</v>
      </c>
      <c r="E107" s="18"/>
      <c r="F107" s="4">
        <v>0.0</v>
      </c>
      <c r="G107" s="4">
        <v>0.0</v>
      </c>
      <c r="H107" s="18"/>
      <c r="I107" s="18"/>
      <c r="J107" s="18"/>
      <c r="K107" s="18"/>
      <c r="L107" s="18"/>
      <c r="M107" s="18"/>
      <c r="N107" s="14">
        <v>42769.0</v>
      </c>
      <c r="O107" s="16">
        <v>0.67</v>
      </c>
      <c r="P107" s="6">
        <v>9.0</v>
      </c>
      <c r="Q107" s="6">
        <v>65.3</v>
      </c>
      <c r="R107" s="6">
        <v>17.17</v>
      </c>
      <c r="S107" s="6">
        <v>1.0</v>
      </c>
      <c r="T107" s="6">
        <v>38.0</v>
      </c>
      <c r="U107" s="6">
        <v>96.0</v>
      </c>
      <c r="V107" s="6">
        <v>23.0</v>
      </c>
      <c r="W107" s="6">
        <v>4.0</v>
      </c>
      <c r="X107" s="6">
        <v>0.0</v>
      </c>
    </row>
    <row r="108">
      <c r="A108" s="2" t="s">
        <v>68</v>
      </c>
      <c r="B108" s="2">
        <v>6100.0</v>
      </c>
      <c r="C108" s="11">
        <v>42770.0</v>
      </c>
      <c r="D108" s="13">
        <v>0.5</v>
      </c>
      <c r="E108" s="4">
        <v>11.0</v>
      </c>
      <c r="F108" s="4">
        <v>74.0</v>
      </c>
      <c r="G108" s="4">
        <v>12.09</v>
      </c>
      <c r="H108" s="4">
        <v>1.0</v>
      </c>
      <c r="I108" s="4">
        <v>28.0</v>
      </c>
      <c r="J108" s="4">
        <v>127.0</v>
      </c>
      <c r="K108" s="4">
        <v>39.0</v>
      </c>
      <c r="L108" s="4">
        <v>3.0</v>
      </c>
      <c r="M108" s="4">
        <v>0.0</v>
      </c>
      <c r="N108" s="14">
        <v>42738.0</v>
      </c>
      <c r="O108" s="16">
        <v>0.33</v>
      </c>
      <c r="P108" s="6">
        <v>9.0</v>
      </c>
      <c r="Q108" s="6">
        <v>69.3</v>
      </c>
      <c r="R108" s="6">
        <v>17.06</v>
      </c>
      <c r="S108" s="6">
        <v>0.0</v>
      </c>
      <c r="T108" s="6">
        <v>38.0</v>
      </c>
      <c r="U108" s="6">
        <v>103.0</v>
      </c>
      <c r="V108" s="6">
        <v>18.0</v>
      </c>
      <c r="W108" s="6">
        <v>3.0</v>
      </c>
      <c r="X108" s="6">
        <v>0.0</v>
      </c>
    </row>
    <row r="109">
      <c r="A109" s="2" t="s">
        <v>356</v>
      </c>
      <c r="B109" s="2">
        <v>6000.0</v>
      </c>
      <c r="C109" s="4" t="s">
        <v>39</v>
      </c>
      <c r="D109" s="13">
        <v>0.0</v>
      </c>
      <c r="E109" s="4">
        <v>2.0</v>
      </c>
      <c r="F109" s="4">
        <v>100.0</v>
      </c>
      <c r="G109" s="4">
        <v>8.25</v>
      </c>
      <c r="H109" s="4">
        <v>0.0</v>
      </c>
      <c r="I109" s="4">
        <v>4.0</v>
      </c>
      <c r="J109" s="4">
        <v>21.0</v>
      </c>
      <c r="K109" s="4">
        <v>10.0</v>
      </c>
      <c r="L109" s="4">
        <v>1.0</v>
      </c>
      <c r="M109" s="4">
        <v>0.0</v>
      </c>
      <c r="N109" s="14">
        <v>42769.0</v>
      </c>
      <c r="O109" s="16">
        <v>0.67</v>
      </c>
      <c r="P109" s="6">
        <v>10.0</v>
      </c>
      <c r="Q109" s="6">
        <v>60.0</v>
      </c>
      <c r="R109" s="6">
        <v>16.15</v>
      </c>
      <c r="S109" s="6">
        <v>1.0</v>
      </c>
      <c r="T109" s="6">
        <v>38.0</v>
      </c>
      <c r="U109" s="6">
        <v>111.0</v>
      </c>
      <c r="V109" s="6">
        <v>28.0</v>
      </c>
      <c r="W109" s="6">
        <v>2.0</v>
      </c>
      <c r="X109" s="6">
        <v>0.0</v>
      </c>
    </row>
    <row r="110">
      <c r="A110" s="2" t="s">
        <v>74</v>
      </c>
      <c r="B110" s="2">
        <v>6500.0</v>
      </c>
      <c r="C110" s="11">
        <v>42860.0</v>
      </c>
      <c r="D110" s="13">
        <v>1.0</v>
      </c>
      <c r="E110" s="4">
        <v>19.0</v>
      </c>
      <c r="F110" s="4">
        <v>35.8</v>
      </c>
      <c r="G110" s="4">
        <v>13.87</v>
      </c>
      <c r="H110" s="4">
        <v>3.0</v>
      </c>
      <c r="I110" s="4">
        <v>52.0</v>
      </c>
      <c r="J110" s="4">
        <v>231.0</v>
      </c>
      <c r="K110" s="4">
        <v>48.0</v>
      </c>
      <c r="L110" s="4">
        <v>8.0</v>
      </c>
      <c r="M110" s="4">
        <v>0.0</v>
      </c>
      <c r="N110" s="14">
        <v>42740.0</v>
      </c>
      <c r="O110" s="16">
        <v>0.2</v>
      </c>
      <c r="P110" s="6">
        <v>12.0</v>
      </c>
      <c r="Q110" s="6">
        <v>91.2</v>
      </c>
      <c r="R110" s="6">
        <v>13.79</v>
      </c>
      <c r="S110" s="6">
        <v>1.0</v>
      </c>
      <c r="T110" s="6">
        <v>38.0</v>
      </c>
      <c r="U110" s="6">
        <v>138.0</v>
      </c>
      <c r="V110" s="6">
        <v>27.0</v>
      </c>
      <c r="W110" s="6">
        <v>12.0</v>
      </c>
      <c r="X110" s="6">
        <v>0.0</v>
      </c>
    </row>
    <row r="111">
      <c r="A111" s="2" t="s">
        <v>92</v>
      </c>
      <c r="B111" s="2">
        <v>9300.0</v>
      </c>
      <c r="C111" s="11">
        <v>42797.0</v>
      </c>
      <c r="D111" s="13">
        <v>1.0</v>
      </c>
      <c r="E111" s="4">
        <v>12.0</v>
      </c>
      <c r="F111" s="4">
        <v>18.3</v>
      </c>
      <c r="G111" s="4">
        <v>14.42</v>
      </c>
      <c r="H111" s="4">
        <v>0.0</v>
      </c>
      <c r="I111" s="4">
        <v>38.0</v>
      </c>
      <c r="J111" s="4">
        <v>149.0</v>
      </c>
      <c r="K111" s="4">
        <v>27.0</v>
      </c>
      <c r="L111" s="4">
        <v>2.0</v>
      </c>
      <c r="M111" s="4">
        <v>0.0</v>
      </c>
      <c r="N111" s="14">
        <v>42798.0</v>
      </c>
      <c r="O111" s="16">
        <v>0.75</v>
      </c>
      <c r="P111" s="6">
        <v>14.0</v>
      </c>
      <c r="Q111" s="6">
        <v>62.8</v>
      </c>
      <c r="R111" s="6">
        <v>12.54</v>
      </c>
      <c r="S111" s="6">
        <v>1.0</v>
      </c>
      <c r="T111" s="6">
        <v>38.0</v>
      </c>
      <c r="U111" s="6">
        <v>163.0</v>
      </c>
      <c r="V111" s="6">
        <v>44.0</v>
      </c>
      <c r="W111" s="6">
        <v>6.0</v>
      </c>
      <c r="X111" s="6">
        <v>0.0</v>
      </c>
    </row>
    <row r="112">
      <c r="A112" s="2" t="s">
        <v>349</v>
      </c>
      <c r="B112" s="2">
        <v>6800.0</v>
      </c>
      <c r="C112" s="11">
        <v>42769.0</v>
      </c>
      <c r="D112" s="13">
        <v>0.67</v>
      </c>
      <c r="E112" s="4">
        <v>10.0</v>
      </c>
      <c r="F112" s="4">
        <v>70.3</v>
      </c>
      <c r="G112" s="4">
        <v>11.3</v>
      </c>
      <c r="H112" s="4">
        <v>0.0</v>
      </c>
      <c r="I112" s="4">
        <v>26.0</v>
      </c>
      <c r="J112" s="4">
        <v>116.0</v>
      </c>
      <c r="K112" s="4">
        <v>30.0</v>
      </c>
      <c r="L112" s="4">
        <v>8.0</v>
      </c>
      <c r="M112" s="4">
        <v>0.0</v>
      </c>
      <c r="N112" s="14">
        <v>42740.0</v>
      </c>
      <c r="O112" s="16">
        <v>0.2</v>
      </c>
      <c r="P112" s="6">
        <v>12.0</v>
      </c>
      <c r="Q112" s="6">
        <v>80.4</v>
      </c>
      <c r="R112" s="6">
        <v>14.21</v>
      </c>
      <c r="S112" s="6">
        <v>1.0</v>
      </c>
      <c r="T112" s="6">
        <v>37.0</v>
      </c>
      <c r="U112" s="6">
        <v>141.0</v>
      </c>
      <c r="V112" s="6">
        <v>36.0</v>
      </c>
      <c r="W112" s="6">
        <v>1.0</v>
      </c>
      <c r="X112" s="6">
        <v>0.0</v>
      </c>
    </row>
    <row r="113">
      <c r="A113" s="2" t="s">
        <v>386</v>
      </c>
      <c r="B113" s="2">
        <v>6200.0</v>
      </c>
      <c r="C113" s="4" t="s">
        <v>35</v>
      </c>
      <c r="D113" s="13">
        <v>0.0</v>
      </c>
      <c r="E113" s="18"/>
      <c r="F113" s="4">
        <v>0.0</v>
      </c>
      <c r="G113" s="4">
        <v>0.0</v>
      </c>
      <c r="H113" s="18"/>
      <c r="I113" s="18"/>
      <c r="J113" s="18"/>
      <c r="K113" s="18"/>
      <c r="L113" s="18"/>
      <c r="M113" s="18"/>
      <c r="N113" s="14">
        <v>42769.0</v>
      </c>
      <c r="O113" s="16">
        <v>0.67</v>
      </c>
      <c r="P113" s="6">
        <v>10.0</v>
      </c>
      <c r="Q113" s="6">
        <v>65.0</v>
      </c>
      <c r="R113" s="6">
        <v>15.2</v>
      </c>
      <c r="S113" s="6">
        <v>0.0</v>
      </c>
      <c r="T113" s="6">
        <v>36.0</v>
      </c>
      <c r="U113" s="6">
        <v>118.0</v>
      </c>
      <c r="V113" s="6">
        <v>22.0</v>
      </c>
      <c r="W113" s="6">
        <v>4.0</v>
      </c>
      <c r="X113" s="6">
        <v>0.0</v>
      </c>
    </row>
    <row r="114">
      <c r="A114" s="2" t="s">
        <v>88</v>
      </c>
      <c r="B114" s="2">
        <v>6800.0</v>
      </c>
      <c r="C114" s="4" t="s">
        <v>35</v>
      </c>
      <c r="D114" s="13">
        <v>0.0</v>
      </c>
      <c r="E114" s="18"/>
      <c r="F114" s="4">
        <v>0.0</v>
      </c>
      <c r="G114" s="4">
        <v>0.0</v>
      </c>
      <c r="H114" s="18"/>
      <c r="I114" s="18"/>
      <c r="J114" s="18"/>
      <c r="K114" s="18"/>
      <c r="L114" s="18"/>
      <c r="M114" s="18"/>
      <c r="N114" s="14">
        <v>42770.0</v>
      </c>
      <c r="O114" s="16">
        <v>0.5</v>
      </c>
      <c r="P114" s="6">
        <v>12.0</v>
      </c>
      <c r="Q114" s="6">
        <v>66.5</v>
      </c>
      <c r="R114" s="6">
        <v>14.92</v>
      </c>
      <c r="S114" s="6">
        <v>2.0</v>
      </c>
      <c r="T114" s="6">
        <v>36.0</v>
      </c>
      <c r="U114" s="6">
        <v>146.0</v>
      </c>
      <c r="V114" s="6">
        <v>28.0</v>
      </c>
      <c r="W114" s="6">
        <v>4.0</v>
      </c>
      <c r="X114" s="6">
        <v>0.0</v>
      </c>
    </row>
    <row r="115">
      <c r="A115" s="2" t="s">
        <v>329</v>
      </c>
      <c r="B115" s="2">
        <v>6400.0</v>
      </c>
      <c r="C115" s="11">
        <v>42738.0</v>
      </c>
      <c r="D115" s="13">
        <v>0.33</v>
      </c>
      <c r="E115" s="4">
        <v>8.0</v>
      </c>
      <c r="F115" s="4">
        <v>72.0</v>
      </c>
      <c r="G115" s="4">
        <v>12.06</v>
      </c>
      <c r="H115" s="4">
        <v>0.0</v>
      </c>
      <c r="I115" s="4">
        <v>23.0</v>
      </c>
      <c r="J115" s="4">
        <v>90.0</v>
      </c>
      <c r="K115" s="4">
        <v>27.0</v>
      </c>
      <c r="L115" s="4">
        <v>4.0</v>
      </c>
      <c r="M115" s="4">
        <v>0.0</v>
      </c>
      <c r="N115" s="14">
        <v>42741.0</v>
      </c>
      <c r="O115" s="16">
        <v>0.17</v>
      </c>
      <c r="P115" s="6">
        <v>14.0</v>
      </c>
      <c r="Q115" s="6">
        <v>93.7</v>
      </c>
      <c r="R115" s="6">
        <v>11.36</v>
      </c>
      <c r="S115" s="6">
        <v>0.0</v>
      </c>
      <c r="T115" s="6">
        <v>36.0</v>
      </c>
      <c r="U115" s="6">
        <v>160.0</v>
      </c>
      <c r="V115" s="6">
        <v>54.0</v>
      </c>
      <c r="W115" s="6">
        <v>2.0</v>
      </c>
      <c r="X115" s="6">
        <v>0.0</v>
      </c>
    </row>
    <row r="116">
      <c r="A116" s="2" t="s">
        <v>353</v>
      </c>
      <c r="B116" s="2">
        <v>6000.0</v>
      </c>
      <c r="C116" s="11">
        <v>42770.0</v>
      </c>
      <c r="D116" s="13">
        <v>0.5</v>
      </c>
      <c r="E116" s="4">
        <v>12.0</v>
      </c>
      <c r="F116" s="4">
        <v>67.5</v>
      </c>
      <c r="G116" s="4">
        <v>14.38</v>
      </c>
      <c r="H116" s="4">
        <v>2.0</v>
      </c>
      <c r="I116" s="4">
        <v>40.0</v>
      </c>
      <c r="J116" s="4">
        <v>127.0</v>
      </c>
      <c r="K116" s="4">
        <v>40.0</v>
      </c>
      <c r="L116" s="4">
        <v>7.0</v>
      </c>
      <c r="M116" s="4">
        <v>0.0</v>
      </c>
      <c r="N116" s="6" t="s">
        <v>401</v>
      </c>
      <c r="O116" s="16">
        <v>0.0</v>
      </c>
      <c r="P116" s="6">
        <v>17.0</v>
      </c>
      <c r="Q116" s="6">
        <v>100.0</v>
      </c>
      <c r="R116" s="6">
        <v>9.62</v>
      </c>
      <c r="S116" s="6">
        <v>0.0</v>
      </c>
      <c r="T116" s="6">
        <v>36.0</v>
      </c>
      <c r="U116" s="6">
        <v>196.0</v>
      </c>
      <c r="V116" s="6">
        <v>63.0</v>
      </c>
      <c r="W116" s="6">
        <v>11.0</v>
      </c>
      <c r="X116" s="6">
        <v>0.0</v>
      </c>
    </row>
    <row r="117">
      <c r="A117" s="2" t="s">
        <v>42</v>
      </c>
      <c r="B117" s="2">
        <v>6300.0</v>
      </c>
      <c r="C117" s="11">
        <v>42797.0</v>
      </c>
      <c r="D117" s="13">
        <v>1.0</v>
      </c>
      <c r="E117" s="4">
        <v>12.0</v>
      </c>
      <c r="F117" s="4">
        <v>39.3</v>
      </c>
      <c r="G117" s="4">
        <v>12.71</v>
      </c>
      <c r="H117" s="4">
        <v>1.0</v>
      </c>
      <c r="I117" s="4">
        <v>29.0</v>
      </c>
      <c r="J117" s="4">
        <v>152.0</v>
      </c>
      <c r="K117" s="4">
        <v>31.0</v>
      </c>
      <c r="L117" s="4">
        <v>3.0</v>
      </c>
      <c r="M117" s="4">
        <v>0.0</v>
      </c>
      <c r="N117" s="14">
        <v>42769.0</v>
      </c>
      <c r="O117" s="16">
        <v>0.67</v>
      </c>
      <c r="P117" s="6">
        <v>10.0</v>
      </c>
      <c r="Q117" s="6">
        <v>57.3</v>
      </c>
      <c r="R117" s="6">
        <v>15.25</v>
      </c>
      <c r="S117" s="6">
        <v>0.0</v>
      </c>
      <c r="T117" s="6">
        <v>35.0</v>
      </c>
      <c r="U117" s="6">
        <v>121.0</v>
      </c>
      <c r="V117" s="6">
        <v>22.0</v>
      </c>
      <c r="W117" s="6">
        <v>2.0</v>
      </c>
      <c r="X117" s="6">
        <v>0.0</v>
      </c>
    </row>
    <row r="118">
      <c r="A118" s="2" t="s">
        <v>380</v>
      </c>
      <c r="B118" s="2">
        <v>6200.0</v>
      </c>
      <c r="C118" s="4" t="s">
        <v>312</v>
      </c>
      <c r="D118" s="13">
        <v>0.0</v>
      </c>
      <c r="E118" s="4">
        <v>4.0</v>
      </c>
      <c r="F118" s="4">
        <v>100.0</v>
      </c>
      <c r="G118" s="4">
        <v>10.88</v>
      </c>
      <c r="H118" s="4">
        <v>1.0</v>
      </c>
      <c r="I118" s="4">
        <v>9.0</v>
      </c>
      <c r="J118" s="4">
        <v>41.0</v>
      </c>
      <c r="K118" s="4">
        <v>18.0</v>
      </c>
      <c r="L118" s="4">
        <v>3.0</v>
      </c>
      <c r="M118" s="4">
        <v>0.0</v>
      </c>
      <c r="N118" s="14">
        <v>42770.0</v>
      </c>
      <c r="O118" s="16">
        <v>0.5</v>
      </c>
      <c r="P118" s="6">
        <v>12.0</v>
      </c>
      <c r="Q118" s="6">
        <v>76.5</v>
      </c>
      <c r="R118" s="6">
        <v>12.79</v>
      </c>
      <c r="S118" s="6">
        <v>0.0</v>
      </c>
      <c r="T118" s="6">
        <v>35.0</v>
      </c>
      <c r="U118" s="6">
        <v>140.0</v>
      </c>
      <c r="V118" s="6">
        <v>39.0</v>
      </c>
      <c r="W118" s="6">
        <v>2.0</v>
      </c>
      <c r="X118" s="6">
        <v>0.0</v>
      </c>
    </row>
    <row r="119">
      <c r="A119" s="2" t="s">
        <v>387</v>
      </c>
      <c r="B119" s="2">
        <v>6600.0</v>
      </c>
      <c r="C119" s="4" t="s">
        <v>35</v>
      </c>
      <c r="D119" s="13">
        <v>0.0</v>
      </c>
      <c r="E119" s="18"/>
      <c r="F119" s="4">
        <v>0.0</v>
      </c>
      <c r="G119" s="4">
        <v>0.0</v>
      </c>
      <c r="H119" s="18"/>
      <c r="I119" s="18"/>
      <c r="J119" s="18"/>
      <c r="K119" s="18"/>
      <c r="L119" s="18"/>
      <c r="M119" s="18"/>
      <c r="N119" s="14">
        <v>42768.0</v>
      </c>
      <c r="O119" s="16">
        <v>1.0</v>
      </c>
      <c r="P119" s="6">
        <v>8.0</v>
      </c>
      <c r="Q119" s="6">
        <v>25.0</v>
      </c>
      <c r="R119" s="6">
        <v>18.0</v>
      </c>
      <c r="S119" s="6">
        <v>0.0</v>
      </c>
      <c r="T119" s="6">
        <v>34.0</v>
      </c>
      <c r="U119" s="6">
        <v>98.0</v>
      </c>
      <c r="V119" s="6">
        <v>10.0</v>
      </c>
      <c r="W119" s="6">
        <v>2.0</v>
      </c>
      <c r="X119" s="6">
        <v>0.0</v>
      </c>
    </row>
    <row r="120">
      <c r="A120" s="2" t="s">
        <v>339</v>
      </c>
      <c r="B120" s="2">
        <v>6200.0</v>
      </c>
      <c r="C120" s="11">
        <v>42737.0</v>
      </c>
      <c r="D120" s="13">
        <v>0.5</v>
      </c>
      <c r="E120" s="4">
        <v>6.0</v>
      </c>
      <c r="F120" s="4">
        <v>68.5</v>
      </c>
      <c r="G120" s="4">
        <v>12.17</v>
      </c>
      <c r="H120" s="4">
        <v>0.0</v>
      </c>
      <c r="I120" s="4">
        <v>18.0</v>
      </c>
      <c r="J120" s="4">
        <v>66.0</v>
      </c>
      <c r="K120" s="4">
        <v>20.0</v>
      </c>
      <c r="L120" s="4">
        <v>4.0</v>
      </c>
      <c r="M120" s="4">
        <v>0.0</v>
      </c>
      <c r="N120" s="14">
        <v>42768.0</v>
      </c>
      <c r="O120" s="16">
        <v>1.0</v>
      </c>
      <c r="P120" s="6">
        <v>8.0</v>
      </c>
      <c r="Q120" s="6">
        <v>38.5</v>
      </c>
      <c r="R120" s="6">
        <v>17.19</v>
      </c>
      <c r="S120" s="6">
        <v>0.0</v>
      </c>
      <c r="T120" s="6">
        <v>34.0</v>
      </c>
      <c r="U120" s="6">
        <v>91.0</v>
      </c>
      <c r="V120" s="6">
        <v>18.0</v>
      </c>
      <c r="W120" s="6">
        <v>1.0</v>
      </c>
      <c r="X120" s="6">
        <v>0.0</v>
      </c>
    </row>
    <row r="121">
      <c r="A121" s="2" t="s">
        <v>130</v>
      </c>
      <c r="B121" s="2">
        <v>6100.0</v>
      </c>
      <c r="C121" s="4" t="s">
        <v>39</v>
      </c>
      <c r="D121" s="13">
        <v>0.0</v>
      </c>
      <c r="E121" s="4">
        <v>2.0</v>
      </c>
      <c r="F121" s="4">
        <v>100.0</v>
      </c>
      <c r="G121" s="4">
        <v>13.25</v>
      </c>
      <c r="H121" s="4">
        <v>0.0</v>
      </c>
      <c r="I121" s="4">
        <v>7.0</v>
      </c>
      <c r="J121" s="4">
        <v>20.0</v>
      </c>
      <c r="K121" s="4">
        <v>9.0</v>
      </c>
      <c r="L121" s="4">
        <v>0.0</v>
      </c>
      <c r="M121" s="4">
        <v>0.0</v>
      </c>
      <c r="N121" s="14">
        <v>42769.0</v>
      </c>
      <c r="O121" s="16">
        <v>0.67</v>
      </c>
      <c r="P121" s="6">
        <v>10.0</v>
      </c>
      <c r="Q121" s="6">
        <v>61.7</v>
      </c>
      <c r="R121" s="6">
        <v>15.3</v>
      </c>
      <c r="S121" s="6">
        <v>0.0</v>
      </c>
      <c r="T121" s="6">
        <v>34.0</v>
      </c>
      <c r="U121" s="6">
        <v>124.0</v>
      </c>
      <c r="V121" s="6">
        <v>22.0</v>
      </c>
      <c r="W121" s="6">
        <v>0.0</v>
      </c>
      <c r="X121" s="6">
        <v>0.0</v>
      </c>
    </row>
    <row r="122">
      <c r="A122" s="2" t="s">
        <v>361</v>
      </c>
      <c r="B122" s="2">
        <v>6100.0</v>
      </c>
      <c r="C122" s="4" t="s">
        <v>312</v>
      </c>
      <c r="D122" s="13">
        <v>0.0</v>
      </c>
      <c r="E122" s="4">
        <v>4.0</v>
      </c>
      <c r="F122" s="4">
        <v>100.0</v>
      </c>
      <c r="G122" s="4">
        <v>7.5</v>
      </c>
      <c r="H122" s="4">
        <v>0.0</v>
      </c>
      <c r="I122" s="4">
        <v>6.0</v>
      </c>
      <c r="J122" s="4">
        <v>46.0</v>
      </c>
      <c r="K122" s="4">
        <v>18.0</v>
      </c>
      <c r="L122" s="4">
        <v>2.0</v>
      </c>
      <c r="M122" s="4">
        <v>0.0</v>
      </c>
      <c r="N122" s="14">
        <v>42740.0</v>
      </c>
      <c r="O122" s="16">
        <v>0.2</v>
      </c>
      <c r="P122" s="6">
        <v>13.0</v>
      </c>
      <c r="Q122" s="6">
        <v>87.8</v>
      </c>
      <c r="R122" s="6">
        <v>12.08</v>
      </c>
      <c r="S122" s="6">
        <v>0.0</v>
      </c>
      <c r="T122" s="6">
        <v>34.0</v>
      </c>
      <c r="U122" s="6">
        <v>158.0</v>
      </c>
      <c r="V122" s="6">
        <v>36.0</v>
      </c>
      <c r="W122" s="6">
        <v>6.0</v>
      </c>
      <c r="X122" s="6">
        <v>0.0</v>
      </c>
    </row>
    <row r="123">
      <c r="A123" s="2" t="s">
        <v>265</v>
      </c>
      <c r="B123" s="2">
        <v>6000.0</v>
      </c>
      <c r="C123" s="4" t="s">
        <v>35</v>
      </c>
      <c r="D123" s="13">
        <v>0.0</v>
      </c>
      <c r="E123" s="18"/>
      <c r="F123" s="4">
        <v>0.0</v>
      </c>
      <c r="G123" s="4">
        <v>0.0</v>
      </c>
      <c r="H123" s="18"/>
      <c r="I123" s="18"/>
      <c r="J123" s="18"/>
      <c r="K123" s="18"/>
      <c r="L123" s="18"/>
      <c r="M123" s="18"/>
      <c r="N123" s="14">
        <v>42738.0</v>
      </c>
      <c r="O123" s="16">
        <v>0.33</v>
      </c>
      <c r="P123" s="6">
        <v>9.0</v>
      </c>
      <c r="Q123" s="6">
        <v>81.3</v>
      </c>
      <c r="R123" s="6">
        <v>16.0</v>
      </c>
      <c r="S123" s="6">
        <v>1.0</v>
      </c>
      <c r="T123" s="6">
        <v>33.0</v>
      </c>
      <c r="U123" s="6">
        <v>103.0</v>
      </c>
      <c r="V123" s="6">
        <v>21.0</v>
      </c>
      <c r="W123" s="6">
        <v>4.0</v>
      </c>
      <c r="X123" s="6">
        <v>0.0</v>
      </c>
    </row>
    <row r="124">
      <c r="A124" s="2" t="s">
        <v>374</v>
      </c>
      <c r="B124" s="2">
        <v>6200.0</v>
      </c>
      <c r="C124" s="11">
        <v>42738.0</v>
      </c>
      <c r="D124" s="13">
        <v>0.33</v>
      </c>
      <c r="E124" s="4">
        <v>7.0</v>
      </c>
      <c r="F124" s="4">
        <v>92.3</v>
      </c>
      <c r="G124" s="4">
        <v>11.21</v>
      </c>
      <c r="H124" s="4">
        <v>0.0</v>
      </c>
      <c r="I124" s="4">
        <v>19.0</v>
      </c>
      <c r="J124" s="4">
        <v>77.0</v>
      </c>
      <c r="K124" s="4">
        <v>26.0</v>
      </c>
      <c r="L124" s="4">
        <v>4.0</v>
      </c>
      <c r="M124" s="4">
        <v>0.0</v>
      </c>
      <c r="N124" s="6" t="s">
        <v>402</v>
      </c>
      <c r="O124" s="16">
        <v>0.0</v>
      </c>
      <c r="P124" s="6">
        <v>10.0</v>
      </c>
      <c r="Q124" s="6">
        <v>100.0</v>
      </c>
      <c r="R124" s="6">
        <v>12.65</v>
      </c>
      <c r="S124" s="6">
        <v>0.0</v>
      </c>
      <c r="T124" s="6">
        <v>33.0</v>
      </c>
      <c r="U124" s="6">
        <v>105.0</v>
      </c>
      <c r="V124" s="6">
        <v>34.0</v>
      </c>
      <c r="W124" s="6">
        <v>8.0</v>
      </c>
      <c r="X124" s="6">
        <v>0.0</v>
      </c>
    </row>
    <row r="125">
      <c r="A125" s="2" t="s">
        <v>363</v>
      </c>
      <c r="B125" s="2">
        <v>6300.0</v>
      </c>
      <c r="C125" s="11">
        <v>42738.0</v>
      </c>
      <c r="D125" s="13">
        <v>0.33</v>
      </c>
      <c r="E125" s="4">
        <v>8.0</v>
      </c>
      <c r="F125" s="4">
        <v>80.7</v>
      </c>
      <c r="G125" s="4">
        <v>11.44</v>
      </c>
      <c r="H125" s="4">
        <v>0.0</v>
      </c>
      <c r="I125" s="4">
        <v>21.0</v>
      </c>
      <c r="J125" s="4">
        <v>92.0</v>
      </c>
      <c r="K125" s="4">
        <v>27.0</v>
      </c>
      <c r="L125" s="4">
        <v>4.0</v>
      </c>
      <c r="M125" s="4">
        <v>0.0</v>
      </c>
      <c r="N125" s="14">
        <v>42741.0</v>
      </c>
      <c r="O125" s="16">
        <v>0.17</v>
      </c>
      <c r="P125" s="6">
        <v>15.0</v>
      </c>
      <c r="Q125" s="6">
        <v>90.8</v>
      </c>
      <c r="R125" s="6">
        <v>11.33</v>
      </c>
      <c r="S125" s="6">
        <v>1.0</v>
      </c>
      <c r="T125" s="6">
        <v>33.0</v>
      </c>
      <c r="U125" s="6">
        <v>184.0</v>
      </c>
      <c r="V125" s="6">
        <v>46.0</v>
      </c>
      <c r="W125" s="6">
        <v>6.0</v>
      </c>
      <c r="X125" s="6">
        <v>0.0</v>
      </c>
    </row>
    <row r="126">
      <c r="A126" s="2" t="s">
        <v>331</v>
      </c>
      <c r="B126" s="2">
        <v>6800.0</v>
      </c>
      <c r="C126" s="11">
        <v>42798.0</v>
      </c>
      <c r="D126" s="13">
        <v>0.75</v>
      </c>
      <c r="E126" s="4">
        <v>14.0</v>
      </c>
      <c r="F126" s="4">
        <v>54.3</v>
      </c>
      <c r="G126" s="4">
        <v>14.71</v>
      </c>
      <c r="H126" s="4">
        <v>3.0</v>
      </c>
      <c r="I126" s="4">
        <v>48.0</v>
      </c>
      <c r="J126" s="4">
        <v>145.0</v>
      </c>
      <c r="K126" s="4">
        <v>43.0</v>
      </c>
      <c r="L126" s="4">
        <v>13.0</v>
      </c>
      <c r="M126" s="4">
        <v>0.0</v>
      </c>
      <c r="N126" s="14">
        <v>42769.0</v>
      </c>
      <c r="O126" s="16">
        <v>0.67</v>
      </c>
      <c r="P126" s="6">
        <v>10.0</v>
      </c>
      <c r="Q126" s="6">
        <v>54.3</v>
      </c>
      <c r="R126" s="6">
        <v>14.85</v>
      </c>
      <c r="S126" s="6">
        <v>0.0</v>
      </c>
      <c r="T126" s="6">
        <v>31.0</v>
      </c>
      <c r="U126" s="6">
        <v>131.0</v>
      </c>
      <c r="V126" s="6">
        <v>16.0</v>
      </c>
      <c r="W126" s="6">
        <v>2.0</v>
      </c>
      <c r="X126" s="6">
        <v>0.0</v>
      </c>
    </row>
    <row r="127">
      <c r="A127" s="2" t="s">
        <v>392</v>
      </c>
      <c r="B127" s="2">
        <v>6200.0</v>
      </c>
      <c r="C127" s="4" t="s">
        <v>35</v>
      </c>
      <c r="D127" s="13">
        <v>0.0</v>
      </c>
      <c r="E127" s="18"/>
      <c r="F127" s="4">
        <v>0.0</v>
      </c>
      <c r="G127" s="4">
        <v>0.0</v>
      </c>
      <c r="H127" s="18"/>
      <c r="I127" s="18"/>
      <c r="J127" s="18"/>
      <c r="K127" s="18"/>
      <c r="L127" s="18"/>
      <c r="M127" s="18"/>
      <c r="N127" s="14">
        <v>42737.0</v>
      </c>
      <c r="O127" s="16">
        <v>0.5</v>
      </c>
      <c r="P127" s="6">
        <v>7.0</v>
      </c>
      <c r="Q127" s="6">
        <v>66.0</v>
      </c>
      <c r="R127" s="6">
        <v>16.29</v>
      </c>
      <c r="S127" s="6">
        <v>0.0</v>
      </c>
      <c r="T127" s="6">
        <v>30.0</v>
      </c>
      <c r="U127" s="6">
        <v>73.0</v>
      </c>
      <c r="V127" s="6">
        <v>21.0</v>
      </c>
      <c r="W127" s="6">
        <v>2.0</v>
      </c>
      <c r="X127" s="6">
        <v>0.0</v>
      </c>
    </row>
    <row r="128">
      <c r="A128" s="2" t="s">
        <v>385</v>
      </c>
      <c r="B128" s="2">
        <v>6000.0</v>
      </c>
      <c r="C128" s="4" t="s">
        <v>35</v>
      </c>
      <c r="D128" s="13">
        <v>0.0</v>
      </c>
      <c r="E128" s="18"/>
      <c r="F128" s="4">
        <v>0.0</v>
      </c>
      <c r="G128" s="4">
        <v>0.0</v>
      </c>
      <c r="H128" s="18"/>
      <c r="I128" s="18"/>
      <c r="J128" s="18"/>
      <c r="K128" s="18"/>
      <c r="L128" s="18"/>
      <c r="M128" s="18"/>
      <c r="N128" s="14">
        <v>42768.0</v>
      </c>
      <c r="O128" s="16">
        <v>1.0</v>
      </c>
      <c r="P128" s="6">
        <v>7.0</v>
      </c>
      <c r="Q128" s="6">
        <v>64.0</v>
      </c>
      <c r="R128" s="6">
        <v>16.0</v>
      </c>
      <c r="S128" s="6">
        <v>0.0</v>
      </c>
      <c r="T128" s="6">
        <v>29.0</v>
      </c>
      <c r="U128" s="6">
        <v>75.0</v>
      </c>
      <c r="V128" s="6">
        <v>19.0</v>
      </c>
      <c r="W128" s="6">
        <v>3.0</v>
      </c>
      <c r="X128" s="6">
        <v>0.0</v>
      </c>
    </row>
    <row r="129">
      <c r="A129" s="2" t="s">
        <v>388</v>
      </c>
      <c r="B129" s="2">
        <v>7000.0</v>
      </c>
      <c r="C129" s="4" t="s">
        <v>35</v>
      </c>
      <c r="D129" s="13">
        <v>0.0</v>
      </c>
      <c r="E129" s="18"/>
      <c r="F129" s="4">
        <v>0.0</v>
      </c>
      <c r="G129" s="4">
        <v>0.0</v>
      </c>
      <c r="H129" s="18"/>
      <c r="I129" s="18"/>
      <c r="J129" s="18"/>
      <c r="K129" s="18"/>
      <c r="L129" s="18"/>
      <c r="M129" s="18"/>
      <c r="N129" s="14">
        <v>42738.0</v>
      </c>
      <c r="O129" s="16">
        <v>0.33</v>
      </c>
      <c r="P129" s="6">
        <v>9.0</v>
      </c>
      <c r="Q129" s="6">
        <v>79.7</v>
      </c>
      <c r="R129" s="6">
        <v>14.22</v>
      </c>
      <c r="S129" s="6">
        <v>0.0</v>
      </c>
      <c r="T129" s="6">
        <v>29.0</v>
      </c>
      <c r="U129" s="6">
        <v>110.0</v>
      </c>
      <c r="V129" s="6">
        <v>18.0</v>
      </c>
      <c r="W129" s="6">
        <v>5.0</v>
      </c>
      <c r="X129" s="6">
        <v>0.0</v>
      </c>
    </row>
    <row r="130">
      <c r="A130" s="2" t="s">
        <v>138</v>
      </c>
      <c r="B130" s="2">
        <v>6000.0</v>
      </c>
      <c r="C130" s="4" t="s">
        <v>39</v>
      </c>
      <c r="D130" s="13">
        <v>0.0</v>
      </c>
      <c r="E130" s="4">
        <v>2.0</v>
      </c>
      <c r="F130" s="4">
        <v>100.0</v>
      </c>
      <c r="G130" s="4">
        <v>9.75</v>
      </c>
      <c r="H130" s="4">
        <v>0.0</v>
      </c>
      <c r="I130" s="4">
        <v>4.0</v>
      </c>
      <c r="J130" s="4">
        <v>25.0</v>
      </c>
      <c r="K130" s="4">
        <v>4.0</v>
      </c>
      <c r="L130" s="4">
        <v>3.0</v>
      </c>
      <c r="M130" s="4">
        <v>0.0</v>
      </c>
      <c r="N130" s="14">
        <v>42768.0</v>
      </c>
      <c r="O130" s="16">
        <v>1.0</v>
      </c>
      <c r="P130" s="6">
        <v>7.0</v>
      </c>
      <c r="Q130" s="6">
        <v>52.5</v>
      </c>
      <c r="R130" s="6">
        <v>17.0</v>
      </c>
      <c r="S130" s="6">
        <v>1.0</v>
      </c>
      <c r="T130" s="6">
        <v>28.0</v>
      </c>
      <c r="U130" s="6">
        <v>76.0</v>
      </c>
      <c r="V130" s="6">
        <v>20.0</v>
      </c>
      <c r="W130" s="6">
        <v>1.0</v>
      </c>
      <c r="X130" s="6">
        <v>0.0</v>
      </c>
    </row>
    <row r="131">
      <c r="A131" s="2" t="s">
        <v>391</v>
      </c>
      <c r="B131" s="2">
        <v>6200.0</v>
      </c>
      <c r="C131" s="4" t="s">
        <v>35</v>
      </c>
      <c r="D131" s="13">
        <v>0.0</v>
      </c>
      <c r="E131" s="18"/>
      <c r="F131" s="4">
        <v>0.0</v>
      </c>
      <c r="G131" s="4">
        <v>0.0</v>
      </c>
      <c r="H131" s="18"/>
      <c r="I131" s="18"/>
      <c r="J131" s="18"/>
      <c r="K131" s="18"/>
      <c r="L131" s="18"/>
      <c r="M131" s="18"/>
      <c r="N131" s="14">
        <v>42768.0</v>
      </c>
      <c r="O131" s="16">
        <v>1.0</v>
      </c>
      <c r="P131" s="6">
        <v>8.0</v>
      </c>
      <c r="Q131" s="6">
        <v>61.0</v>
      </c>
      <c r="R131" s="6">
        <v>16.56</v>
      </c>
      <c r="S131" s="6">
        <v>2.0</v>
      </c>
      <c r="T131" s="6">
        <v>28.0</v>
      </c>
      <c r="U131" s="6">
        <v>91.0</v>
      </c>
      <c r="V131" s="6">
        <v>20.0</v>
      </c>
      <c r="W131" s="6">
        <v>3.0</v>
      </c>
      <c r="X131" s="6">
        <v>0.0</v>
      </c>
    </row>
    <row r="132">
      <c r="A132" s="2" t="s">
        <v>228</v>
      </c>
      <c r="B132" s="2">
        <v>6900.0</v>
      </c>
      <c r="C132" s="11">
        <v>42797.0</v>
      </c>
      <c r="D132" s="13">
        <v>1.0</v>
      </c>
      <c r="E132" s="4">
        <v>11.0</v>
      </c>
      <c r="F132" s="4">
        <v>50.7</v>
      </c>
      <c r="G132" s="4">
        <v>12.95</v>
      </c>
      <c r="H132" s="4">
        <v>1.0</v>
      </c>
      <c r="I132" s="4">
        <v>33.0</v>
      </c>
      <c r="J132" s="4">
        <v>119.0</v>
      </c>
      <c r="K132" s="4">
        <v>42.0</v>
      </c>
      <c r="L132" s="4">
        <v>3.0</v>
      </c>
      <c r="M132" s="4">
        <v>0.0</v>
      </c>
      <c r="N132" s="14">
        <v>42738.0</v>
      </c>
      <c r="O132" s="16">
        <v>0.33</v>
      </c>
      <c r="P132" s="6">
        <v>8.0</v>
      </c>
      <c r="Q132" s="6">
        <v>74.7</v>
      </c>
      <c r="R132" s="6">
        <v>15.88</v>
      </c>
      <c r="S132" s="6">
        <v>1.0</v>
      </c>
      <c r="T132" s="6">
        <v>28.0</v>
      </c>
      <c r="U132" s="6">
        <v>93.0</v>
      </c>
      <c r="V132" s="6">
        <v>21.0</v>
      </c>
      <c r="W132" s="6">
        <v>1.0</v>
      </c>
      <c r="X132" s="6">
        <v>0.0</v>
      </c>
    </row>
    <row r="133">
      <c r="A133" s="2" t="s">
        <v>165</v>
      </c>
      <c r="B133" s="2">
        <v>6600.0</v>
      </c>
      <c r="C133" s="4" t="s">
        <v>35</v>
      </c>
      <c r="D133" s="13">
        <v>0.0</v>
      </c>
      <c r="E133" s="18"/>
      <c r="F133" s="4">
        <v>0.0</v>
      </c>
      <c r="G133" s="4">
        <v>0.0</v>
      </c>
      <c r="H133" s="18"/>
      <c r="I133" s="18"/>
      <c r="J133" s="18"/>
      <c r="K133" s="18"/>
      <c r="L133" s="18"/>
      <c r="M133" s="18"/>
      <c r="N133" s="14">
        <v>42769.0</v>
      </c>
      <c r="O133" s="16">
        <v>0.67</v>
      </c>
      <c r="P133" s="6">
        <v>9.0</v>
      </c>
      <c r="Q133" s="6">
        <v>78.3</v>
      </c>
      <c r="R133" s="6">
        <v>14.39</v>
      </c>
      <c r="S133" s="6">
        <v>2.0</v>
      </c>
      <c r="T133" s="6">
        <v>28.0</v>
      </c>
      <c r="U133" s="6">
        <v>98.0</v>
      </c>
      <c r="V133" s="6">
        <v>29.0</v>
      </c>
      <c r="W133" s="6">
        <v>5.0</v>
      </c>
      <c r="X133" s="6">
        <v>0.0</v>
      </c>
    </row>
    <row r="134">
      <c r="A134" s="2" t="s">
        <v>196</v>
      </c>
      <c r="B134" s="2">
        <v>6400.0</v>
      </c>
      <c r="C134" s="11">
        <v>42736.0</v>
      </c>
      <c r="D134" s="13">
        <v>1.0</v>
      </c>
      <c r="E134" s="4">
        <v>4.0</v>
      </c>
      <c r="F134" s="4">
        <v>65.0</v>
      </c>
      <c r="G134" s="4">
        <v>12.38</v>
      </c>
      <c r="H134" s="4">
        <v>0.0</v>
      </c>
      <c r="I134" s="4">
        <v>10.0</v>
      </c>
      <c r="J134" s="4">
        <v>51.0</v>
      </c>
      <c r="K134" s="4">
        <v>10.0</v>
      </c>
      <c r="L134" s="4">
        <v>1.0</v>
      </c>
      <c r="M134" s="4">
        <v>0.0</v>
      </c>
      <c r="N134" s="14">
        <v>42738.0</v>
      </c>
      <c r="O134" s="16">
        <v>0.33</v>
      </c>
      <c r="P134" s="6">
        <v>8.0</v>
      </c>
      <c r="Q134" s="6">
        <v>90.7</v>
      </c>
      <c r="R134" s="6">
        <v>14.81</v>
      </c>
      <c r="S134" s="6">
        <v>1.0</v>
      </c>
      <c r="T134" s="6">
        <v>27.0</v>
      </c>
      <c r="U134" s="6">
        <v>90.0</v>
      </c>
      <c r="V134" s="6">
        <v>21.0</v>
      </c>
      <c r="W134" s="6">
        <v>5.0</v>
      </c>
      <c r="X134" s="6">
        <v>0.0</v>
      </c>
    </row>
    <row r="135">
      <c r="A135" s="2" t="s">
        <v>281</v>
      </c>
      <c r="B135" s="2">
        <v>6800.0</v>
      </c>
      <c r="C135" s="4" t="s">
        <v>35</v>
      </c>
      <c r="D135" s="13">
        <v>0.0</v>
      </c>
      <c r="E135" s="18"/>
      <c r="F135" s="4">
        <v>0.0</v>
      </c>
      <c r="G135" s="4">
        <v>0.0</v>
      </c>
      <c r="H135" s="18"/>
      <c r="I135" s="18"/>
      <c r="J135" s="18"/>
      <c r="K135" s="18"/>
      <c r="L135" s="18"/>
      <c r="M135" s="18"/>
      <c r="N135" s="14">
        <v>42738.0</v>
      </c>
      <c r="O135" s="16">
        <v>0.33</v>
      </c>
      <c r="P135" s="6">
        <v>9.0</v>
      </c>
      <c r="Q135" s="6">
        <v>83.0</v>
      </c>
      <c r="R135" s="6">
        <v>13.83</v>
      </c>
      <c r="S135" s="6">
        <v>0.0</v>
      </c>
      <c r="T135" s="6">
        <v>27.0</v>
      </c>
      <c r="U135" s="6">
        <v>111.0</v>
      </c>
      <c r="V135" s="6">
        <v>24.0</v>
      </c>
      <c r="W135" s="6">
        <v>0.0</v>
      </c>
      <c r="X135" s="6">
        <v>0.0</v>
      </c>
    </row>
    <row r="136">
      <c r="A136" s="2" t="s">
        <v>390</v>
      </c>
      <c r="B136" s="2">
        <v>6200.0</v>
      </c>
      <c r="C136" s="4" t="s">
        <v>35</v>
      </c>
      <c r="D136" s="13">
        <v>0.0</v>
      </c>
      <c r="E136" s="18"/>
      <c r="F136" s="4">
        <v>0.0</v>
      </c>
      <c r="G136" s="4">
        <v>0.0</v>
      </c>
      <c r="H136" s="18"/>
      <c r="I136" s="18"/>
      <c r="J136" s="18"/>
      <c r="K136" s="18"/>
      <c r="L136" s="18"/>
      <c r="M136" s="18"/>
      <c r="N136" s="6" t="s">
        <v>402</v>
      </c>
      <c r="O136" s="16">
        <v>0.0</v>
      </c>
      <c r="P136" s="6">
        <v>11.0</v>
      </c>
      <c r="Q136" s="6">
        <v>100.0</v>
      </c>
      <c r="R136" s="6">
        <v>11.0</v>
      </c>
      <c r="S136" s="6">
        <v>1.0</v>
      </c>
      <c r="T136" s="6">
        <v>26.0</v>
      </c>
      <c r="U136" s="6">
        <v>124.0</v>
      </c>
      <c r="V136" s="6">
        <v>40.0</v>
      </c>
      <c r="W136" s="6">
        <v>7.0</v>
      </c>
      <c r="X136" s="6">
        <v>0.0</v>
      </c>
    </row>
    <row r="137">
      <c r="A137" s="2" t="s">
        <v>393</v>
      </c>
      <c r="B137" s="2">
        <v>6300.0</v>
      </c>
      <c r="C137" s="4" t="s">
        <v>35</v>
      </c>
      <c r="D137" s="13">
        <v>0.0</v>
      </c>
      <c r="E137" s="18"/>
      <c r="F137" s="4">
        <v>0.0</v>
      </c>
      <c r="G137" s="4">
        <v>0.0</v>
      </c>
      <c r="H137" s="18"/>
      <c r="I137" s="18"/>
      <c r="J137" s="18"/>
      <c r="K137" s="18"/>
      <c r="L137" s="18"/>
      <c r="M137" s="18"/>
      <c r="N137" s="14">
        <v>42770.0</v>
      </c>
      <c r="O137" s="16">
        <v>0.5</v>
      </c>
      <c r="P137" s="6">
        <v>10.0</v>
      </c>
      <c r="Q137" s="6">
        <v>73.8</v>
      </c>
      <c r="R137" s="6">
        <v>8.6</v>
      </c>
      <c r="S137" s="6">
        <v>0.0</v>
      </c>
      <c r="T137" s="6">
        <v>24.0</v>
      </c>
      <c r="U137" s="6">
        <v>67.0</v>
      </c>
      <c r="V137" s="6">
        <v>31.0</v>
      </c>
      <c r="W137" s="6">
        <v>4.0</v>
      </c>
      <c r="X137" s="6">
        <v>0.0</v>
      </c>
    </row>
    <row r="138">
      <c r="A138" s="2" t="s">
        <v>396</v>
      </c>
      <c r="B138" s="2">
        <v>6300.0</v>
      </c>
      <c r="C138" s="4" t="s">
        <v>35</v>
      </c>
      <c r="D138" s="13">
        <v>0.0</v>
      </c>
      <c r="E138" s="18"/>
      <c r="F138" s="4">
        <v>0.0</v>
      </c>
      <c r="G138" s="4">
        <v>0.0</v>
      </c>
      <c r="H138" s="18"/>
      <c r="I138" s="18"/>
      <c r="J138" s="18"/>
      <c r="K138" s="18"/>
      <c r="L138" s="18"/>
      <c r="M138" s="18"/>
      <c r="N138" s="14">
        <v>42737.0</v>
      </c>
      <c r="O138" s="16">
        <v>0.5</v>
      </c>
      <c r="P138" s="6">
        <v>7.0</v>
      </c>
      <c r="Q138" s="6">
        <v>62.0</v>
      </c>
      <c r="R138" s="6">
        <v>15.07</v>
      </c>
      <c r="S138" s="6">
        <v>1.0</v>
      </c>
      <c r="T138" s="6">
        <v>23.0</v>
      </c>
      <c r="U138" s="6">
        <v>80.0</v>
      </c>
      <c r="V138" s="6">
        <v>21.0</v>
      </c>
      <c r="W138" s="6">
        <v>1.0</v>
      </c>
      <c r="X138" s="6">
        <v>0.0</v>
      </c>
    </row>
    <row r="139">
      <c r="A139" s="2" t="s">
        <v>383</v>
      </c>
      <c r="B139" s="2">
        <v>6700.0</v>
      </c>
      <c r="C139" s="4" t="s">
        <v>39</v>
      </c>
      <c r="D139" s="13">
        <v>0.0</v>
      </c>
      <c r="E139" s="4">
        <v>1.0</v>
      </c>
      <c r="F139" s="4">
        <v>101.0</v>
      </c>
      <c r="G139" s="4">
        <v>13.5</v>
      </c>
      <c r="H139" s="4">
        <v>0.0</v>
      </c>
      <c r="I139" s="4">
        <v>3.0</v>
      </c>
      <c r="J139" s="4">
        <v>12.0</v>
      </c>
      <c r="K139" s="4">
        <v>3.0</v>
      </c>
      <c r="L139" s="4">
        <v>0.0</v>
      </c>
      <c r="M139" s="4">
        <v>0.0</v>
      </c>
      <c r="N139" s="14">
        <v>42768.0</v>
      </c>
      <c r="O139" s="16">
        <v>1.0</v>
      </c>
      <c r="P139" s="6">
        <v>7.0</v>
      </c>
      <c r="Q139" s="6">
        <v>51.5</v>
      </c>
      <c r="R139" s="6">
        <v>15.93</v>
      </c>
      <c r="S139" s="6">
        <v>1.0</v>
      </c>
      <c r="T139" s="6">
        <v>22.0</v>
      </c>
      <c r="U139" s="6">
        <v>89.0</v>
      </c>
      <c r="V139" s="6">
        <v>14.0</v>
      </c>
      <c r="W139" s="6">
        <v>0.0</v>
      </c>
      <c r="X139" s="6">
        <v>0.0</v>
      </c>
    </row>
    <row r="140">
      <c r="A140" s="2" t="s">
        <v>313</v>
      </c>
      <c r="B140" s="2">
        <v>6400.0</v>
      </c>
      <c r="C140" s="11">
        <v>42769.0</v>
      </c>
      <c r="D140" s="13">
        <v>0.67</v>
      </c>
      <c r="E140" s="4">
        <v>9.0</v>
      </c>
      <c r="F140" s="4">
        <v>57.0</v>
      </c>
      <c r="G140" s="4">
        <v>12.61</v>
      </c>
      <c r="H140" s="4">
        <v>0.0</v>
      </c>
      <c r="I140" s="4">
        <v>25.0</v>
      </c>
      <c r="J140" s="4">
        <v>108.0</v>
      </c>
      <c r="K140" s="4">
        <v>27.0</v>
      </c>
      <c r="L140" s="4">
        <v>2.0</v>
      </c>
      <c r="M140" s="4">
        <v>0.0</v>
      </c>
      <c r="N140" s="14">
        <v>42737.0</v>
      </c>
      <c r="O140" s="16">
        <v>0.5</v>
      </c>
      <c r="P140" s="6">
        <v>7.0</v>
      </c>
      <c r="Q140" s="6">
        <v>65.0</v>
      </c>
      <c r="R140" s="6">
        <v>15.79</v>
      </c>
      <c r="S140" s="6">
        <v>2.0</v>
      </c>
      <c r="T140" s="6">
        <v>22.0</v>
      </c>
      <c r="U140" s="6">
        <v>81.0</v>
      </c>
      <c r="V140" s="6">
        <v>18.0</v>
      </c>
      <c r="W140" s="6">
        <v>3.0</v>
      </c>
      <c r="X140" s="6">
        <v>0.0</v>
      </c>
    </row>
    <row r="141">
      <c r="A141" s="2" t="s">
        <v>381</v>
      </c>
      <c r="B141" s="2">
        <v>6400.0</v>
      </c>
      <c r="C141" s="4" t="s">
        <v>35</v>
      </c>
      <c r="D141" s="13">
        <v>0.0</v>
      </c>
      <c r="E141" s="18"/>
      <c r="F141" s="4">
        <v>0.0</v>
      </c>
      <c r="G141" s="4">
        <v>0.0</v>
      </c>
      <c r="H141" s="18"/>
      <c r="I141" s="18"/>
      <c r="J141" s="18"/>
      <c r="K141" s="18"/>
      <c r="L141" s="18"/>
      <c r="M141" s="18"/>
      <c r="N141" s="14">
        <v>42738.0</v>
      </c>
      <c r="O141" s="16">
        <v>0.33</v>
      </c>
      <c r="P141" s="6">
        <v>8.0</v>
      </c>
      <c r="Q141" s="6">
        <v>78.0</v>
      </c>
      <c r="R141" s="6">
        <v>13.5</v>
      </c>
      <c r="S141" s="6">
        <v>1.0</v>
      </c>
      <c r="T141" s="6">
        <v>22.0</v>
      </c>
      <c r="U141" s="6">
        <v>96.0</v>
      </c>
      <c r="V141" s="6">
        <v>22.0</v>
      </c>
      <c r="W141" s="6">
        <v>3.0</v>
      </c>
      <c r="X141" s="6">
        <v>0.0</v>
      </c>
    </row>
    <row r="142">
      <c r="A142" s="2" t="s">
        <v>384</v>
      </c>
      <c r="B142" s="2">
        <v>6100.0</v>
      </c>
      <c r="C142" s="4" t="s">
        <v>35</v>
      </c>
      <c r="D142" s="13">
        <v>0.0</v>
      </c>
      <c r="E142" s="18"/>
      <c r="F142" s="4">
        <v>0.0</v>
      </c>
      <c r="G142" s="4">
        <v>0.0</v>
      </c>
      <c r="H142" s="18"/>
      <c r="I142" s="18"/>
      <c r="J142" s="18"/>
      <c r="K142" s="18"/>
      <c r="L142" s="18"/>
      <c r="M142" s="18"/>
      <c r="N142" s="14">
        <v>42737.0</v>
      </c>
      <c r="O142" s="16">
        <v>0.5</v>
      </c>
      <c r="P142" s="6">
        <v>7.0</v>
      </c>
      <c r="Q142" s="6">
        <v>80.0</v>
      </c>
      <c r="R142" s="6">
        <v>12.64</v>
      </c>
      <c r="S142" s="6">
        <v>0.0</v>
      </c>
      <c r="T142" s="6">
        <v>22.0</v>
      </c>
      <c r="U142" s="6">
        <v>76.0</v>
      </c>
      <c r="V142" s="6">
        <v>25.0</v>
      </c>
      <c r="W142" s="6">
        <v>3.0</v>
      </c>
      <c r="X142" s="6">
        <v>0.0</v>
      </c>
    </row>
    <row r="143">
      <c r="A143" s="2" t="s">
        <v>399</v>
      </c>
      <c r="B143" s="2">
        <v>6000.0</v>
      </c>
      <c r="C143" s="4" t="s">
        <v>35</v>
      </c>
      <c r="D143" s="13">
        <v>0.0</v>
      </c>
      <c r="E143" s="18"/>
      <c r="F143" s="4">
        <v>0.0</v>
      </c>
      <c r="G143" s="4">
        <v>0.0</v>
      </c>
      <c r="H143" s="18"/>
      <c r="I143" s="18"/>
      <c r="J143" s="18"/>
      <c r="K143" s="18"/>
      <c r="L143" s="18"/>
      <c r="M143" s="18"/>
      <c r="N143" s="14">
        <v>42737.0</v>
      </c>
      <c r="O143" s="16">
        <v>0.5</v>
      </c>
      <c r="P143" s="6">
        <v>7.0</v>
      </c>
      <c r="Q143" s="6">
        <v>74.5</v>
      </c>
      <c r="R143" s="6">
        <v>14.36</v>
      </c>
      <c r="S143" s="6">
        <v>1.0</v>
      </c>
      <c r="T143" s="6">
        <v>21.0</v>
      </c>
      <c r="U143" s="6">
        <v>83.0</v>
      </c>
      <c r="V143" s="6">
        <v>18.0</v>
      </c>
      <c r="W143" s="6">
        <v>3.0</v>
      </c>
      <c r="X143" s="6">
        <v>0.0</v>
      </c>
    </row>
    <row r="144">
      <c r="A144" s="2" t="s">
        <v>375</v>
      </c>
      <c r="B144" s="2">
        <v>6000.0</v>
      </c>
      <c r="C144" s="4" t="s">
        <v>312</v>
      </c>
      <c r="D144" s="13">
        <v>0.0</v>
      </c>
      <c r="E144" s="4">
        <v>4.0</v>
      </c>
      <c r="F144" s="4">
        <v>100.0</v>
      </c>
      <c r="G144" s="4">
        <v>10.63</v>
      </c>
      <c r="H144" s="4">
        <v>1.0</v>
      </c>
      <c r="I144" s="4">
        <v>8.0</v>
      </c>
      <c r="J144" s="4">
        <v>43.0</v>
      </c>
      <c r="K144" s="4">
        <v>18.0</v>
      </c>
      <c r="L144" s="4">
        <v>2.0</v>
      </c>
      <c r="M144" s="4">
        <v>0.0</v>
      </c>
      <c r="N144" s="14">
        <v>42737.0</v>
      </c>
      <c r="O144" s="16">
        <v>0.5</v>
      </c>
      <c r="P144" s="6">
        <v>7.0</v>
      </c>
      <c r="Q144" s="6">
        <v>81.0</v>
      </c>
      <c r="R144" s="6">
        <v>13.86</v>
      </c>
      <c r="S144" s="6">
        <v>0.0</v>
      </c>
      <c r="T144" s="6">
        <v>21.0</v>
      </c>
      <c r="U144" s="6">
        <v>88.0</v>
      </c>
      <c r="V144" s="6">
        <v>14.0</v>
      </c>
      <c r="W144" s="6">
        <v>3.0</v>
      </c>
      <c r="X144" s="6">
        <v>0.0</v>
      </c>
    </row>
    <row r="145">
      <c r="A145" s="2" t="s">
        <v>400</v>
      </c>
      <c r="B145" s="2">
        <v>6200.0</v>
      </c>
      <c r="C145" s="4" t="s">
        <v>35</v>
      </c>
      <c r="D145" s="13">
        <v>0.0</v>
      </c>
      <c r="E145" s="18"/>
      <c r="F145" s="4">
        <v>0.0</v>
      </c>
      <c r="G145" s="4">
        <v>0.0</v>
      </c>
      <c r="H145" s="18"/>
      <c r="I145" s="18"/>
      <c r="J145" s="18"/>
      <c r="K145" s="18"/>
      <c r="L145" s="18"/>
      <c r="M145" s="18"/>
      <c r="N145" s="14">
        <v>42737.0</v>
      </c>
      <c r="O145" s="16">
        <v>0.5</v>
      </c>
      <c r="P145" s="6">
        <v>7.0</v>
      </c>
      <c r="Q145" s="6">
        <v>81.0</v>
      </c>
      <c r="R145" s="6">
        <v>13.43</v>
      </c>
      <c r="S145" s="6">
        <v>0.0</v>
      </c>
      <c r="T145" s="6">
        <v>20.0</v>
      </c>
      <c r="U145" s="6">
        <v>88.0</v>
      </c>
      <c r="V145" s="6">
        <v>16.0</v>
      </c>
      <c r="W145" s="6">
        <v>2.0</v>
      </c>
      <c r="X145" s="6">
        <v>0.0</v>
      </c>
    </row>
    <row r="146">
      <c r="A146" s="2" t="s">
        <v>394</v>
      </c>
      <c r="B146" s="2">
        <v>6000.0</v>
      </c>
      <c r="C146" s="4" t="s">
        <v>35</v>
      </c>
      <c r="D146" s="13">
        <v>0.0</v>
      </c>
      <c r="E146" s="18"/>
      <c r="F146" s="4">
        <v>0.0</v>
      </c>
      <c r="G146" s="4">
        <v>0.0</v>
      </c>
      <c r="H146" s="18"/>
      <c r="I146" s="18"/>
      <c r="J146" s="18"/>
      <c r="K146" s="18"/>
      <c r="L146" s="18"/>
      <c r="M146" s="18"/>
      <c r="N146" s="6" t="s">
        <v>312</v>
      </c>
      <c r="O146" s="16">
        <v>0.0</v>
      </c>
      <c r="P146" s="6">
        <v>5.0</v>
      </c>
      <c r="Q146" s="6">
        <v>100.0</v>
      </c>
      <c r="R146" s="6">
        <v>13.6</v>
      </c>
      <c r="S146" s="6">
        <v>0.0</v>
      </c>
      <c r="T146" s="6">
        <v>17.0</v>
      </c>
      <c r="U146" s="6">
        <v>55.0</v>
      </c>
      <c r="V146" s="6">
        <v>15.0</v>
      </c>
      <c r="W146" s="6">
        <v>3.0</v>
      </c>
      <c r="X146" s="6">
        <v>0.0</v>
      </c>
    </row>
    <row r="147">
      <c r="A147" s="2" t="s">
        <v>299</v>
      </c>
      <c r="B147" s="2">
        <v>6400.0</v>
      </c>
      <c r="C147" s="11">
        <v>42736.0</v>
      </c>
      <c r="D147" s="13">
        <v>1.0</v>
      </c>
      <c r="E147" s="4">
        <v>4.0</v>
      </c>
      <c r="F147" s="4">
        <v>56.0</v>
      </c>
      <c r="G147" s="4">
        <v>12.25</v>
      </c>
      <c r="H147" s="4">
        <v>0.0</v>
      </c>
      <c r="I147" s="4">
        <v>14.0</v>
      </c>
      <c r="J147" s="4">
        <v>37.0</v>
      </c>
      <c r="K147" s="4">
        <v>19.0</v>
      </c>
      <c r="L147" s="4">
        <v>2.0</v>
      </c>
      <c r="M147" s="4">
        <v>0.0</v>
      </c>
      <c r="N147" s="6" t="s">
        <v>312</v>
      </c>
      <c r="O147" s="16">
        <v>0.0</v>
      </c>
      <c r="P147" s="6">
        <v>5.0</v>
      </c>
      <c r="Q147" s="6">
        <v>100.0</v>
      </c>
      <c r="R147" s="6">
        <v>12.9</v>
      </c>
      <c r="S147" s="6">
        <v>0.0</v>
      </c>
      <c r="T147" s="6">
        <v>16.0</v>
      </c>
      <c r="U147" s="6">
        <v>56.0</v>
      </c>
      <c r="V147" s="6">
        <v>13.0</v>
      </c>
      <c r="W147" s="6">
        <v>5.0</v>
      </c>
      <c r="X147" s="6">
        <v>0.0</v>
      </c>
    </row>
    <row r="148">
      <c r="A148" s="2" t="s">
        <v>164</v>
      </c>
      <c r="B148" s="2">
        <v>6100.0</v>
      </c>
      <c r="C148" s="11">
        <v>42768.0</v>
      </c>
      <c r="D148" s="13">
        <v>1.0</v>
      </c>
      <c r="E148" s="4">
        <v>8.0</v>
      </c>
      <c r="F148" s="4">
        <v>5.5</v>
      </c>
      <c r="G148" s="4">
        <v>15.38</v>
      </c>
      <c r="H148" s="4">
        <v>0.0</v>
      </c>
      <c r="I148" s="4">
        <v>25.0</v>
      </c>
      <c r="J148" s="4">
        <v>108.0</v>
      </c>
      <c r="K148" s="4">
        <v>10.0</v>
      </c>
      <c r="L148" s="4">
        <v>1.0</v>
      </c>
      <c r="M148" s="4">
        <v>0.0</v>
      </c>
      <c r="N148" s="6" t="s">
        <v>376</v>
      </c>
      <c r="O148" s="16">
        <v>0.0</v>
      </c>
      <c r="P148" s="6">
        <v>7.0</v>
      </c>
      <c r="Q148" s="6">
        <v>100.0</v>
      </c>
      <c r="R148" s="6">
        <v>10.5</v>
      </c>
      <c r="S148" s="6">
        <v>0.0</v>
      </c>
      <c r="T148" s="6">
        <v>16.0</v>
      </c>
      <c r="U148" s="6">
        <v>82.0</v>
      </c>
      <c r="V148" s="6">
        <v>25.0</v>
      </c>
      <c r="W148" s="6">
        <v>3.0</v>
      </c>
      <c r="X148" s="6">
        <v>0.0</v>
      </c>
    </row>
    <row r="149">
      <c r="A149" s="2" t="s">
        <v>398</v>
      </c>
      <c r="B149" s="2">
        <v>6000.0</v>
      </c>
      <c r="C149" s="4" t="s">
        <v>35</v>
      </c>
      <c r="D149" s="13">
        <v>0.0</v>
      </c>
      <c r="E149" s="18"/>
      <c r="F149" s="4">
        <v>0.0</v>
      </c>
      <c r="G149" s="4">
        <v>0.0</v>
      </c>
      <c r="H149" s="18"/>
      <c r="I149" s="18"/>
      <c r="J149" s="18"/>
      <c r="K149" s="18"/>
      <c r="L149" s="18"/>
      <c r="M149" s="18"/>
      <c r="N149" s="6" t="s">
        <v>312</v>
      </c>
      <c r="O149" s="16">
        <v>0.0</v>
      </c>
      <c r="P149" s="6">
        <v>4.0</v>
      </c>
      <c r="Q149" s="6">
        <v>100.0</v>
      </c>
      <c r="R149" s="6">
        <v>11.0</v>
      </c>
      <c r="S149" s="6">
        <v>0.0</v>
      </c>
      <c r="T149" s="6">
        <v>11.0</v>
      </c>
      <c r="U149" s="6">
        <v>43.0</v>
      </c>
      <c r="V149" s="6">
        <v>15.0</v>
      </c>
      <c r="W149" s="6">
        <v>3.0</v>
      </c>
      <c r="X149" s="6">
        <v>0.0</v>
      </c>
    </row>
    <row r="150">
      <c r="A150" s="2" t="s">
        <v>297</v>
      </c>
      <c r="B150" s="2">
        <v>6100.0</v>
      </c>
      <c r="C150" s="11">
        <v>42799.0</v>
      </c>
      <c r="D150" s="13">
        <v>0.6</v>
      </c>
      <c r="E150" s="4">
        <v>16.0</v>
      </c>
      <c r="F150" s="4">
        <v>55.6</v>
      </c>
      <c r="G150" s="4">
        <v>13.53</v>
      </c>
      <c r="H150" s="4">
        <v>0.0</v>
      </c>
      <c r="I150" s="4">
        <v>50.0</v>
      </c>
      <c r="J150" s="4">
        <v>189.0</v>
      </c>
      <c r="K150" s="4">
        <v>42.0</v>
      </c>
      <c r="L150" s="4">
        <v>7.0</v>
      </c>
      <c r="M150" s="4">
        <v>0.0</v>
      </c>
      <c r="N150" s="6" t="s">
        <v>39</v>
      </c>
      <c r="O150" s="16">
        <v>0.0</v>
      </c>
      <c r="P150" s="6">
        <v>2.0</v>
      </c>
      <c r="Q150" s="6">
        <v>100.0</v>
      </c>
      <c r="R150" s="6">
        <v>13.25</v>
      </c>
      <c r="S150" s="6">
        <v>0.0</v>
      </c>
      <c r="T150" s="6">
        <v>6.0</v>
      </c>
      <c r="U150" s="6">
        <v>24.0</v>
      </c>
      <c r="V150" s="6">
        <v>5.0</v>
      </c>
      <c r="W150" s="6">
        <v>1.0</v>
      </c>
      <c r="X150" s="6">
        <v>0.0</v>
      </c>
    </row>
    <row r="151">
      <c r="A151" s="2" t="s">
        <v>105</v>
      </c>
      <c r="B151" s="2">
        <v>6400.0</v>
      </c>
      <c r="C151" s="11">
        <v>42830.0</v>
      </c>
      <c r="D151" s="13">
        <v>0.8</v>
      </c>
      <c r="E151" s="4">
        <v>18.0</v>
      </c>
      <c r="F151" s="4">
        <v>51.6</v>
      </c>
      <c r="G151" s="4">
        <v>13.11</v>
      </c>
      <c r="H151" s="4">
        <v>0.0</v>
      </c>
      <c r="I151" s="4">
        <v>54.0</v>
      </c>
      <c r="J151" s="4">
        <v>212.0</v>
      </c>
      <c r="K151" s="4">
        <v>52.0</v>
      </c>
      <c r="L151" s="4">
        <v>6.0</v>
      </c>
      <c r="M151" s="4">
        <v>0.0</v>
      </c>
      <c r="N151" s="6" t="s">
        <v>35</v>
      </c>
      <c r="O151" s="16">
        <v>0.0</v>
      </c>
      <c r="P151" s="6">
        <v>0.0</v>
      </c>
      <c r="Q151" s="6">
        <v>0.0</v>
      </c>
      <c r="R151" s="6">
        <v>0.0</v>
      </c>
      <c r="S151" s="22"/>
      <c r="T151" s="22"/>
      <c r="U151" s="22"/>
      <c r="V151" s="22"/>
      <c r="W151" s="22"/>
      <c r="X151" s="22"/>
    </row>
    <row r="152">
      <c r="A152" s="2" t="s">
        <v>395</v>
      </c>
      <c r="B152" s="2">
        <v>6700.0</v>
      </c>
      <c r="C152" s="4" t="s">
        <v>35</v>
      </c>
      <c r="D152" s="13">
        <v>0.0</v>
      </c>
      <c r="E152" s="18"/>
      <c r="F152" s="4">
        <v>0.0</v>
      </c>
      <c r="G152" s="4">
        <v>0.0</v>
      </c>
      <c r="H152" s="18"/>
      <c r="I152" s="18"/>
      <c r="J152" s="18"/>
      <c r="K152" s="18"/>
      <c r="L152" s="18"/>
      <c r="M152" s="18"/>
      <c r="N152" s="6" t="s">
        <v>35</v>
      </c>
      <c r="O152" s="16">
        <v>0.0</v>
      </c>
      <c r="P152" s="6">
        <v>0.0</v>
      </c>
      <c r="Q152" s="6">
        <v>0.0</v>
      </c>
      <c r="R152" s="6">
        <v>0.0</v>
      </c>
      <c r="S152" s="22"/>
      <c r="T152" s="22"/>
      <c r="U152" s="22"/>
      <c r="V152" s="22"/>
      <c r="W152" s="22"/>
      <c r="X152" s="22"/>
    </row>
  </sheetData>
  <mergeCells count="2">
    <mergeCell ref="C1:M1"/>
    <mergeCell ref="N1:X1"/>
  </mergeCells>
  <conditionalFormatting sqref="R3:R152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3:G152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3:B152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T3:T152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5.86"/>
    <col customWidth="1" min="2" max="2" width="5.43"/>
    <col customWidth="1" min="3" max="3" width="12.0"/>
    <col customWidth="1" min="4" max="4" width="4.71"/>
    <col customWidth="1" min="5" max="5" width="11.0"/>
    <col customWidth="1" min="6" max="6" width="4.71"/>
    <col customWidth="1" min="7" max="7" width="9.86"/>
    <col customWidth="1" min="8" max="8" width="4.71"/>
    <col customWidth="1" min="9" max="9" width="6.57"/>
    <col customWidth="1" min="10" max="10" width="4.71"/>
    <col customWidth="1" min="11" max="11" width="9.57"/>
    <col customWidth="1" min="12" max="12" width="4.71"/>
    <col customWidth="1" hidden="1" min="13" max="13" width="8.29"/>
    <col customWidth="1" hidden="1" min="14" max="14" width="9.43"/>
    <col customWidth="1" min="15" max="15" width="5.0"/>
    <col customWidth="1" min="16" max="16" width="5.86"/>
    <col hidden="1" min="17" max="30"/>
  </cols>
  <sheetData>
    <row r="1">
      <c r="A1" s="3" t="s">
        <v>0</v>
      </c>
      <c r="B1" s="3" t="s">
        <v>2</v>
      </c>
      <c r="C1" s="5" t="s">
        <v>3</v>
      </c>
      <c r="D1" s="5" t="s">
        <v>5</v>
      </c>
      <c r="E1" s="5" t="s">
        <v>6</v>
      </c>
      <c r="F1" s="5" t="s">
        <v>5</v>
      </c>
      <c r="G1" s="5" t="s">
        <v>7</v>
      </c>
      <c r="H1" s="5" t="s">
        <v>5</v>
      </c>
      <c r="I1" s="5" t="s">
        <v>8</v>
      </c>
      <c r="J1" s="5" t="s">
        <v>5</v>
      </c>
      <c r="K1" s="5" t="s">
        <v>9</v>
      </c>
      <c r="L1" s="5" t="s">
        <v>5</v>
      </c>
      <c r="M1" s="5" t="s">
        <v>10</v>
      </c>
      <c r="N1" s="5" t="s">
        <v>11</v>
      </c>
      <c r="O1" s="5" t="s">
        <v>12</v>
      </c>
      <c r="P1" s="5" t="s">
        <v>13</v>
      </c>
      <c r="Q1" s="5">
        <v>50.0</v>
      </c>
      <c r="R1" s="15">
        <f>average(M:M)</f>
        <v>336.6791045</v>
      </c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>
      <c r="A2" s="17" t="s">
        <v>33</v>
      </c>
      <c r="B2" s="17">
        <v>9900.0</v>
      </c>
      <c r="C2" s="19">
        <v>300.2</v>
      </c>
      <c r="D2" s="19">
        <v>14.0</v>
      </c>
      <c r="E2" s="19">
        <v>23.61</v>
      </c>
      <c r="F2" s="19">
        <v>12.0</v>
      </c>
      <c r="G2" s="19">
        <v>67.35</v>
      </c>
      <c r="H2" s="19">
        <v>8.0</v>
      </c>
      <c r="I2" s="19">
        <v>0.343</v>
      </c>
      <c r="J2" s="19">
        <v>17.0</v>
      </c>
      <c r="K2" s="19">
        <v>11.62</v>
      </c>
      <c r="L2" s="19">
        <v>2.0</v>
      </c>
      <c r="M2" s="19">
        <v>53.0</v>
      </c>
      <c r="N2" s="19">
        <v>1.0</v>
      </c>
      <c r="O2" s="21">
        <v>92.12900365732017</v>
      </c>
      <c r="P2" s="21">
        <v>9.305959965385876</v>
      </c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>
      <c r="A3" s="17" t="s">
        <v>40</v>
      </c>
      <c r="B3" s="17">
        <v>8400.0</v>
      </c>
      <c r="C3" s="19">
        <v>306.2</v>
      </c>
      <c r="D3" s="19">
        <v>8.0</v>
      </c>
      <c r="E3" s="19">
        <v>23.55</v>
      </c>
      <c r="F3" s="19">
        <v>13.0</v>
      </c>
      <c r="G3" s="19">
        <v>72.9</v>
      </c>
      <c r="H3" s="19">
        <v>3.0</v>
      </c>
      <c r="I3" s="19">
        <v>0.1</v>
      </c>
      <c r="J3" s="19">
        <v>47.0</v>
      </c>
      <c r="K3" s="19">
        <v>13.04</v>
      </c>
      <c r="L3" s="19">
        <v>11.0</v>
      </c>
      <c r="M3" s="19">
        <v>82.0</v>
      </c>
      <c r="N3" s="19">
        <v>2.0</v>
      </c>
      <c r="O3" s="21">
        <v>87.82223207358972</v>
      </c>
      <c r="P3" s="21">
        <v>10.455027627808299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>
      <c r="A4" s="17" t="s">
        <v>42</v>
      </c>
      <c r="B4" s="17">
        <v>6300.0</v>
      </c>
      <c r="C4" s="19">
        <v>297.0</v>
      </c>
      <c r="D4" s="19">
        <v>27.0</v>
      </c>
      <c r="E4" s="19">
        <v>22.22</v>
      </c>
      <c r="F4" s="19">
        <v>25.0</v>
      </c>
      <c r="G4" s="19">
        <v>60.0</v>
      </c>
      <c r="H4" s="19">
        <v>35.0</v>
      </c>
      <c r="I4" s="19">
        <v>0.41</v>
      </c>
      <c r="J4" s="19">
        <v>9.0</v>
      </c>
      <c r="K4" s="19">
        <v>13.64</v>
      </c>
      <c r="L4" s="19">
        <v>20.0</v>
      </c>
      <c r="M4" s="19">
        <v>116.0</v>
      </c>
      <c r="N4" s="19">
        <v>3.0</v>
      </c>
      <c r="O4" s="21">
        <v>82.77291366507814</v>
      </c>
      <c r="P4" s="21">
        <v>13.138557724615577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</row>
    <row r="5">
      <c r="A5" s="17" t="s">
        <v>36</v>
      </c>
      <c r="B5" s="17">
        <v>7600.0</v>
      </c>
      <c r="C5" s="19">
        <v>311.8</v>
      </c>
      <c r="D5" s="19">
        <v>1.0</v>
      </c>
      <c r="E5" s="19">
        <v>24.9</v>
      </c>
      <c r="F5" s="19">
        <v>2.0</v>
      </c>
      <c r="G5" s="19">
        <v>54.24</v>
      </c>
      <c r="H5" s="19">
        <v>79.0</v>
      </c>
      <c r="I5" s="19">
        <v>0.15</v>
      </c>
      <c r="J5" s="19">
        <v>36.0</v>
      </c>
      <c r="K5" s="19">
        <v>12.7</v>
      </c>
      <c r="L5" s="19">
        <v>8.0</v>
      </c>
      <c r="M5" s="19">
        <v>126.0</v>
      </c>
      <c r="N5" s="19">
        <v>4.0</v>
      </c>
      <c r="O5" s="21">
        <v>81.2878200155159</v>
      </c>
      <c r="P5" s="21">
        <v>10.695765791515251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</row>
    <row r="6">
      <c r="A6" s="17" t="s">
        <v>58</v>
      </c>
      <c r="B6" s="17">
        <v>8100.0</v>
      </c>
      <c r="C6" s="19">
        <v>297.4</v>
      </c>
      <c r="D6" s="19">
        <v>22.0</v>
      </c>
      <c r="E6" s="19">
        <v>21.84</v>
      </c>
      <c r="F6" s="19">
        <v>36.0</v>
      </c>
      <c r="G6" s="19">
        <v>70.0</v>
      </c>
      <c r="H6" s="19">
        <v>4.0</v>
      </c>
      <c r="I6" s="19">
        <v>0.11</v>
      </c>
      <c r="J6" s="19">
        <v>45.0</v>
      </c>
      <c r="K6" s="19">
        <v>14.65</v>
      </c>
      <c r="L6" s="19">
        <v>41.0</v>
      </c>
      <c r="M6" s="19">
        <v>148.0</v>
      </c>
      <c r="N6" s="19">
        <v>5.0</v>
      </c>
      <c r="O6" s="21">
        <v>78.02061398647899</v>
      </c>
      <c r="P6" s="21">
        <v>9.632174566231974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>
      <c r="A7" s="17" t="s">
        <v>38</v>
      </c>
      <c r="B7" s="17">
        <v>9100.0</v>
      </c>
      <c r="C7" s="19">
        <v>292.6</v>
      </c>
      <c r="D7" s="19">
        <v>45.0</v>
      </c>
      <c r="E7" s="19">
        <v>24.11</v>
      </c>
      <c r="F7" s="19">
        <v>6.0</v>
      </c>
      <c r="G7" s="19">
        <v>60.83</v>
      </c>
      <c r="H7" s="19">
        <v>29.0</v>
      </c>
      <c r="I7" s="19">
        <v>0.006</v>
      </c>
      <c r="J7" s="19">
        <v>68.0</v>
      </c>
      <c r="K7" s="19">
        <v>11.56</v>
      </c>
      <c r="L7" s="19">
        <v>1.0</v>
      </c>
      <c r="M7" s="19">
        <v>149.0</v>
      </c>
      <c r="N7" s="19">
        <v>6.0</v>
      </c>
      <c r="O7" s="21">
        <v>77.87210462152278</v>
      </c>
      <c r="P7" s="21">
        <v>8.557374134233273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>
      <c r="A8" s="17" t="s">
        <v>68</v>
      </c>
      <c r="B8" s="17">
        <v>6100.0</v>
      </c>
      <c r="C8" s="19">
        <v>290.9</v>
      </c>
      <c r="D8" s="19">
        <v>58.0</v>
      </c>
      <c r="E8" s="19">
        <v>23.98</v>
      </c>
      <c r="F8" s="19">
        <v>9.0</v>
      </c>
      <c r="G8" s="19">
        <v>59.09</v>
      </c>
      <c r="H8" s="19">
        <v>39.0</v>
      </c>
      <c r="I8" s="19">
        <v>0.363</v>
      </c>
      <c r="J8" s="19">
        <v>14.0</v>
      </c>
      <c r="K8" s="19">
        <v>14.91</v>
      </c>
      <c r="L8" s="19">
        <v>47.0</v>
      </c>
      <c r="M8" s="19">
        <v>167.0</v>
      </c>
      <c r="N8" s="19">
        <v>7.0</v>
      </c>
      <c r="O8" s="21">
        <v>75.19893605231076</v>
      </c>
      <c r="P8" s="21">
        <v>12.327694434805043</v>
      </c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>
      <c r="A9" s="17" t="s">
        <v>66</v>
      </c>
      <c r="B9" s="17">
        <v>7600.0</v>
      </c>
      <c r="C9" s="19">
        <v>296.6</v>
      </c>
      <c r="D9" s="19">
        <v>30.0</v>
      </c>
      <c r="E9" s="19">
        <v>22.89</v>
      </c>
      <c r="F9" s="19">
        <v>19.0</v>
      </c>
      <c r="G9" s="19">
        <v>61.33</v>
      </c>
      <c r="H9" s="19">
        <v>27.0</v>
      </c>
      <c r="I9" s="19">
        <v>-0.021</v>
      </c>
      <c r="J9" s="19">
        <v>76.0</v>
      </c>
      <c r="K9" s="19">
        <v>13.78</v>
      </c>
      <c r="L9" s="19">
        <v>24.0</v>
      </c>
      <c r="M9" s="19">
        <v>176.0</v>
      </c>
      <c r="N9" s="19">
        <v>8.0</v>
      </c>
      <c r="O9" s="21">
        <v>73.86235176770475</v>
      </c>
      <c r="P9" s="21">
        <v>9.718730495750625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>
      <c r="A10" s="17" t="s">
        <v>88</v>
      </c>
      <c r="B10" s="17">
        <v>6800.0</v>
      </c>
      <c r="C10" s="19">
        <v>300.8</v>
      </c>
      <c r="D10" s="19">
        <v>12.0</v>
      </c>
      <c r="E10" s="19">
        <v>21.51</v>
      </c>
      <c r="F10" s="19">
        <v>41.0</v>
      </c>
      <c r="G10" s="19">
        <v>51.28</v>
      </c>
      <c r="H10" s="19">
        <v>105.0</v>
      </c>
      <c r="I10" s="19">
        <v>0.416</v>
      </c>
      <c r="J10" s="19">
        <v>8.0</v>
      </c>
      <c r="K10" s="19">
        <v>13.39</v>
      </c>
      <c r="L10" s="19">
        <v>18.0</v>
      </c>
      <c r="M10" s="19">
        <v>184.0</v>
      </c>
      <c r="N10" s="19">
        <v>9.0</v>
      </c>
      <c r="O10" s="21">
        <v>72.67427684805496</v>
      </c>
      <c r="P10" s="21">
        <v>10.68739365412573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>
      <c r="A11" s="17" t="s">
        <v>96</v>
      </c>
      <c r="B11" s="17">
        <v>6800.0</v>
      </c>
      <c r="C11" s="19">
        <v>292.8</v>
      </c>
      <c r="D11" s="19">
        <v>42.0</v>
      </c>
      <c r="E11" s="19">
        <v>22.22</v>
      </c>
      <c r="F11" s="19">
        <v>25.0</v>
      </c>
      <c r="G11" s="19">
        <v>66.1</v>
      </c>
      <c r="H11" s="19">
        <v>9.0</v>
      </c>
      <c r="I11" s="19">
        <v>-0.074</v>
      </c>
      <c r="J11" s="19">
        <v>88.0</v>
      </c>
      <c r="K11" s="19">
        <v>13.7</v>
      </c>
      <c r="L11" s="19">
        <v>23.0</v>
      </c>
      <c r="M11" s="19">
        <v>187.0</v>
      </c>
      <c r="N11" s="19">
        <v>10.0</v>
      </c>
      <c r="O11" s="21">
        <v>72.2287487531863</v>
      </c>
      <c r="P11" s="21">
        <v>10.621874816645043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>
      <c r="A12" s="17" t="s">
        <v>113</v>
      </c>
      <c r="B12" s="17">
        <v>7300.0</v>
      </c>
      <c r="C12" s="19">
        <v>292.3</v>
      </c>
      <c r="D12" s="19">
        <v>47.0</v>
      </c>
      <c r="E12" s="19">
        <v>23.4</v>
      </c>
      <c r="F12" s="19">
        <v>14.0</v>
      </c>
      <c r="G12" s="19">
        <v>55.19</v>
      </c>
      <c r="H12" s="19">
        <v>73.0</v>
      </c>
      <c r="I12" s="19">
        <v>0.481</v>
      </c>
      <c r="J12" s="19">
        <v>3.0</v>
      </c>
      <c r="K12" s="19">
        <v>15.38</v>
      </c>
      <c r="L12" s="19">
        <v>55.0</v>
      </c>
      <c r="M12" s="19">
        <v>192.0</v>
      </c>
      <c r="N12" s="19">
        <v>11.0</v>
      </c>
      <c r="O12" s="21">
        <v>71.48620192840518</v>
      </c>
      <c r="P12" s="21">
        <v>9.792630401151396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>
      <c r="A13" s="17" t="s">
        <v>53</v>
      </c>
      <c r="B13" s="17">
        <v>7400.0</v>
      </c>
      <c r="C13" s="19">
        <v>291.6</v>
      </c>
      <c r="D13" s="19">
        <v>53.0</v>
      </c>
      <c r="E13" s="19">
        <v>22.77</v>
      </c>
      <c r="F13" s="19">
        <v>21.0</v>
      </c>
      <c r="G13" s="19">
        <v>55.04</v>
      </c>
      <c r="H13" s="19">
        <v>74.0</v>
      </c>
      <c r="I13" s="19">
        <v>0.219</v>
      </c>
      <c r="J13" s="19">
        <v>25.0</v>
      </c>
      <c r="K13" s="19">
        <v>14.05</v>
      </c>
      <c r="L13" s="19">
        <v>27.0</v>
      </c>
      <c r="M13" s="19">
        <v>200.0</v>
      </c>
      <c r="N13" s="19">
        <v>12.0</v>
      </c>
      <c r="O13" s="21">
        <v>70.2981270087554</v>
      </c>
      <c r="P13" s="21">
        <v>9.499746893075054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>
      <c r="A14" s="17" t="s">
        <v>125</v>
      </c>
      <c r="B14" s="17">
        <v>6600.0</v>
      </c>
      <c r="C14" s="19">
        <v>269.8</v>
      </c>
      <c r="D14" s="19">
        <v>134.0</v>
      </c>
      <c r="E14" s="19">
        <v>21.83</v>
      </c>
      <c r="F14" s="19">
        <v>37.0</v>
      </c>
      <c r="G14" s="19">
        <v>64.62</v>
      </c>
      <c r="H14" s="19">
        <v>14.0</v>
      </c>
      <c r="I14" s="19">
        <v>0.42</v>
      </c>
      <c r="J14" s="19">
        <v>7.0</v>
      </c>
      <c r="K14" s="19">
        <v>13.29</v>
      </c>
      <c r="L14" s="19">
        <v>15.0</v>
      </c>
      <c r="M14" s="19">
        <v>207.0</v>
      </c>
      <c r="N14" s="19">
        <v>13.0</v>
      </c>
      <c r="O14" s="21">
        <v>69.25856145406183</v>
      </c>
      <c r="P14" s="21">
        <v>10.493721432433611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>
      <c r="A15" s="17" t="s">
        <v>127</v>
      </c>
      <c r="B15" s="17">
        <v>7200.0</v>
      </c>
      <c r="C15" s="19">
        <v>301.3</v>
      </c>
      <c r="D15" s="19">
        <v>11.0</v>
      </c>
      <c r="E15" s="19">
        <v>21.06</v>
      </c>
      <c r="F15" s="19">
        <v>53.0</v>
      </c>
      <c r="G15" s="19">
        <v>54.03</v>
      </c>
      <c r="H15" s="19">
        <v>80.0</v>
      </c>
      <c r="I15" s="19">
        <v>0.112</v>
      </c>
      <c r="J15" s="19">
        <v>44.0</v>
      </c>
      <c r="K15" s="19">
        <v>13.89</v>
      </c>
      <c r="L15" s="19">
        <v>25.0</v>
      </c>
      <c r="M15" s="19">
        <v>213.0</v>
      </c>
      <c r="N15" s="19">
        <v>14.0</v>
      </c>
      <c r="O15" s="21">
        <v>68.3675052643245</v>
      </c>
      <c r="P15" s="21">
        <v>9.495486842267292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>
      <c r="A16" s="17" t="s">
        <v>130</v>
      </c>
      <c r="B16" s="17">
        <v>6100.0</v>
      </c>
      <c r="C16" s="19">
        <v>288.6</v>
      </c>
      <c r="D16" s="19">
        <v>73.0</v>
      </c>
      <c r="E16" s="19">
        <v>21.53</v>
      </c>
      <c r="F16" s="19">
        <v>40.0</v>
      </c>
      <c r="G16" s="19">
        <v>63.08</v>
      </c>
      <c r="H16" s="19">
        <v>18.0</v>
      </c>
      <c r="I16" s="19">
        <v>0.093</v>
      </c>
      <c r="J16" s="19">
        <v>48.0</v>
      </c>
      <c r="K16" s="19">
        <v>14.58</v>
      </c>
      <c r="L16" s="19">
        <v>39.0</v>
      </c>
      <c r="M16" s="19">
        <v>218.0</v>
      </c>
      <c r="N16" s="19">
        <v>15.0</v>
      </c>
      <c r="O16" s="21">
        <v>67.62495843954339</v>
      </c>
      <c r="P16" s="21">
        <v>11.086058760580885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>
      <c r="A17" s="17" t="s">
        <v>138</v>
      </c>
      <c r="B17" s="17">
        <v>6000.0</v>
      </c>
      <c r="C17" s="19">
        <v>299.2</v>
      </c>
      <c r="D17" s="19">
        <v>18.0</v>
      </c>
      <c r="E17" s="19">
        <v>21.37</v>
      </c>
      <c r="F17" s="19">
        <v>43.0</v>
      </c>
      <c r="G17" s="19">
        <v>67.44</v>
      </c>
      <c r="H17" s="19">
        <v>7.0</v>
      </c>
      <c r="I17" s="19">
        <v>-0.063</v>
      </c>
      <c r="J17" s="19">
        <v>87.0</v>
      </c>
      <c r="K17" s="19">
        <v>15.81</v>
      </c>
      <c r="L17" s="19">
        <v>74.0</v>
      </c>
      <c r="M17" s="19">
        <v>229.0</v>
      </c>
      <c r="N17" s="19">
        <v>16.0</v>
      </c>
      <c r="O17" s="21">
        <v>65.99135542502493</v>
      </c>
      <c r="P17" s="21">
        <v>10.998559237504155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>
      <c r="A18" s="17" t="s">
        <v>144</v>
      </c>
      <c r="B18" s="17">
        <v>7000.0</v>
      </c>
      <c r="C18" s="19">
        <v>310.8</v>
      </c>
      <c r="D18" s="19">
        <v>3.0</v>
      </c>
      <c r="E18" s="19">
        <v>20.63</v>
      </c>
      <c r="F18" s="19">
        <v>60.0</v>
      </c>
      <c r="G18" s="19">
        <v>56.98</v>
      </c>
      <c r="H18" s="19">
        <v>58.0</v>
      </c>
      <c r="I18" s="19">
        <v>0.188</v>
      </c>
      <c r="J18" s="19">
        <v>30.0</v>
      </c>
      <c r="K18" s="19">
        <v>16.03</v>
      </c>
      <c r="L18" s="19">
        <v>80.0</v>
      </c>
      <c r="M18" s="19">
        <v>231.0</v>
      </c>
      <c r="N18" s="19">
        <v>17.0</v>
      </c>
      <c r="O18" s="21">
        <v>65.69433669511248</v>
      </c>
      <c r="P18" s="21">
        <v>9.384905242158926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>
      <c r="A19" s="17" t="s">
        <v>150</v>
      </c>
      <c r="B19" s="17">
        <v>6600.0</v>
      </c>
      <c r="C19" s="19">
        <v>297.7</v>
      </c>
      <c r="D19" s="19">
        <v>21.0</v>
      </c>
      <c r="E19" s="19">
        <v>22.22</v>
      </c>
      <c r="F19" s="19">
        <v>25.0</v>
      </c>
      <c r="G19" s="19">
        <v>62.24</v>
      </c>
      <c r="H19" s="19">
        <v>21.0</v>
      </c>
      <c r="I19" s="19">
        <v>-0.351</v>
      </c>
      <c r="J19" s="19">
        <v>122.0</v>
      </c>
      <c r="K19" s="19">
        <v>14.68</v>
      </c>
      <c r="L19" s="19">
        <v>42.0</v>
      </c>
      <c r="M19" s="19">
        <v>231.0</v>
      </c>
      <c r="N19" s="19">
        <v>17.0</v>
      </c>
      <c r="O19" s="21">
        <v>65.69433669511248</v>
      </c>
      <c r="P19" s="21">
        <v>9.953687378047347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>
      <c r="A20" s="17" t="s">
        <v>124</v>
      </c>
      <c r="B20" s="17">
        <v>6900.0</v>
      </c>
      <c r="C20" s="19">
        <v>296.8</v>
      </c>
      <c r="D20" s="19">
        <v>29.0</v>
      </c>
      <c r="E20" s="19">
        <v>24.76</v>
      </c>
      <c r="F20" s="19">
        <v>3.0</v>
      </c>
      <c r="G20" s="19">
        <v>61.45</v>
      </c>
      <c r="H20" s="19">
        <v>26.0</v>
      </c>
      <c r="I20" s="19">
        <v>0.008</v>
      </c>
      <c r="J20" s="19">
        <v>67.0</v>
      </c>
      <c r="K20" s="19">
        <v>17.51</v>
      </c>
      <c r="L20" s="19">
        <v>110.0</v>
      </c>
      <c r="M20" s="19">
        <v>235.0</v>
      </c>
      <c r="N20" s="19">
        <v>19.0</v>
      </c>
      <c r="O20" s="21">
        <v>65.1002992352876</v>
      </c>
      <c r="P20" s="21">
        <v>9.434825976128636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>
      <c r="A21" s="17" t="s">
        <v>30</v>
      </c>
      <c r="B21" s="17">
        <v>7400.0</v>
      </c>
      <c r="C21" s="19">
        <v>296.5</v>
      </c>
      <c r="D21" s="19">
        <v>31.0</v>
      </c>
      <c r="E21" s="19">
        <v>22.67</v>
      </c>
      <c r="F21" s="19">
        <v>22.0</v>
      </c>
      <c r="G21" s="19">
        <v>58.18</v>
      </c>
      <c r="H21" s="19">
        <v>46.0</v>
      </c>
      <c r="I21" s="19">
        <v>-0.114</v>
      </c>
      <c r="J21" s="19">
        <v>92.0</v>
      </c>
      <c r="K21" s="19">
        <v>14.78</v>
      </c>
      <c r="L21" s="19">
        <v>45.0</v>
      </c>
      <c r="M21" s="19">
        <v>236.0</v>
      </c>
      <c r="N21" s="19">
        <v>20.0</v>
      </c>
      <c r="O21" s="21">
        <v>64.95178987033137</v>
      </c>
      <c r="P21" s="21">
        <v>8.77726890139613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>
      <c r="A22" s="17" t="s">
        <v>165</v>
      </c>
      <c r="B22" s="17">
        <v>6600.0</v>
      </c>
      <c r="C22" s="19">
        <v>306.6</v>
      </c>
      <c r="D22" s="19">
        <v>6.0</v>
      </c>
      <c r="E22" s="19">
        <v>21.08</v>
      </c>
      <c r="F22" s="19">
        <v>52.0</v>
      </c>
      <c r="G22" s="19">
        <v>58.67</v>
      </c>
      <c r="H22" s="19">
        <v>42.0</v>
      </c>
      <c r="I22" s="19">
        <v>-0.053</v>
      </c>
      <c r="J22" s="19">
        <v>85.0</v>
      </c>
      <c r="K22" s="19">
        <v>15.38</v>
      </c>
      <c r="L22" s="19">
        <v>55.0</v>
      </c>
      <c r="M22" s="19">
        <v>240.0</v>
      </c>
      <c r="N22" s="19">
        <v>21.0</v>
      </c>
      <c r="O22" s="21">
        <v>64.35775241050648</v>
      </c>
      <c r="P22" s="21">
        <v>9.751174607652498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>
      <c r="A23" s="17" t="s">
        <v>182</v>
      </c>
      <c r="B23" s="17">
        <v>7700.0</v>
      </c>
      <c r="C23" s="19">
        <v>294.3</v>
      </c>
      <c r="D23" s="19">
        <v>38.0</v>
      </c>
      <c r="E23" s="19">
        <v>22.5</v>
      </c>
      <c r="F23" s="19">
        <v>23.0</v>
      </c>
      <c r="G23" s="19">
        <v>49.57</v>
      </c>
      <c r="H23" s="19">
        <v>111.0</v>
      </c>
      <c r="I23" s="19">
        <v>0.049</v>
      </c>
      <c r="J23" s="19">
        <v>58.0</v>
      </c>
      <c r="K23" s="19">
        <v>13.06</v>
      </c>
      <c r="L23" s="19">
        <v>12.0</v>
      </c>
      <c r="M23" s="19">
        <v>242.0</v>
      </c>
      <c r="N23" s="19">
        <v>22.0</v>
      </c>
      <c r="O23" s="21">
        <v>64.06073368059404</v>
      </c>
      <c r="P23" s="21">
        <v>8.319575802674551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>
      <c r="A24" s="17" t="s">
        <v>155</v>
      </c>
      <c r="B24" s="17">
        <v>8200.0</v>
      </c>
      <c r="C24" s="19">
        <v>299.0</v>
      </c>
      <c r="D24" s="19">
        <v>19.0</v>
      </c>
      <c r="E24" s="19">
        <v>21.86</v>
      </c>
      <c r="F24" s="19">
        <v>35.0</v>
      </c>
      <c r="G24" s="19">
        <v>55.3</v>
      </c>
      <c r="H24" s="19">
        <v>71.0</v>
      </c>
      <c r="I24" s="19">
        <v>0.005</v>
      </c>
      <c r="J24" s="19">
        <v>71.0</v>
      </c>
      <c r="K24" s="19">
        <v>14.98</v>
      </c>
      <c r="L24" s="19">
        <v>49.0</v>
      </c>
      <c r="M24" s="19">
        <v>245.0</v>
      </c>
      <c r="N24" s="19">
        <v>23.0</v>
      </c>
      <c r="O24" s="21">
        <v>63.61520558572536</v>
      </c>
      <c r="P24" s="21">
        <v>7.757951900698216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>
      <c r="A25" s="17" t="s">
        <v>73</v>
      </c>
      <c r="B25" s="17">
        <v>6900.0</v>
      </c>
      <c r="C25" s="19">
        <v>290.2</v>
      </c>
      <c r="D25" s="19">
        <v>65.0</v>
      </c>
      <c r="E25" s="19">
        <v>22.22</v>
      </c>
      <c r="F25" s="19">
        <v>25.0</v>
      </c>
      <c r="G25" s="19">
        <v>56.76</v>
      </c>
      <c r="H25" s="19">
        <v>61.0</v>
      </c>
      <c r="I25" s="19">
        <v>0.026</v>
      </c>
      <c r="J25" s="19">
        <v>64.0</v>
      </c>
      <c r="K25" s="19">
        <v>14.4</v>
      </c>
      <c r="L25" s="19">
        <v>34.0</v>
      </c>
      <c r="M25" s="19">
        <v>249.0</v>
      </c>
      <c r="N25" s="19">
        <v>24.0</v>
      </c>
      <c r="O25" s="21">
        <v>63.02116812590047</v>
      </c>
      <c r="P25" s="21">
        <v>9.133502626942096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>
      <c r="A26" s="17" t="s">
        <v>43</v>
      </c>
      <c r="B26" s="17">
        <v>6800.0</v>
      </c>
      <c r="C26" s="19">
        <v>297.4</v>
      </c>
      <c r="D26" s="19">
        <v>22.0</v>
      </c>
      <c r="E26" s="19">
        <v>21.15</v>
      </c>
      <c r="F26" s="19">
        <v>48.0</v>
      </c>
      <c r="G26" s="19">
        <v>54.76</v>
      </c>
      <c r="H26" s="19">
        <v>76.0</v>
      </c>
      <c r="I26" s="19">
        <v>0.276</v>
      </c>
      <c r="J26" s="19">
        <v>21.0</v>
      </c>
      <c r="K26" s="19">
        <v>16.13</v>
      </c>
      <c r="L26" s="19">
        <v>83.0</v>
      </c>
      <c r="M26" s="19">
        <v>250.0</v>
      </c>
      <c r="N26" s="19">
        <v>25.0</v>
      </c>
      <c r="O26" s="21">
        <v>62.872658760944255</v>
      </c>
      <c r="P26" s="21">
        <v>9.245979229550626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>
      <c r="A27" s="17" t="s">
        <v>198</v>
      </c>
      <c r="B27" s="17">
        <v>6700.0</v>
      </c>
      <c r="C27" s="19">
        <v>291.0</v>
      </c>
      <c r="D27" s="19">
        <v>56.0</v>
      </c>
      <c r="E27" s="19">
        <v>20.37</v>
      </c>
      <c r="F27" s="19">
        <v>67.0</v>
      </c>
      <c r="G27" s="19">
        <v>63.01</v>
      </c>
      <c r="H27" s="19">
        <v>19.0</v>
      </c>
      <c r="I27" s="19">
        <v>0.114</v>
      </c>
      <c r="J27" s="19">
        <v>43.0</v>
      </c>
      <c r="K27" s="19">
        <v>15.66</v>
      </c>
      <c r="L27" s="19">
        <v>66.0</v>
      </c>
      <c r="M27" s="19">
        <v>251.0</v>
      </c>
      <c r="N27" s="19">
        <v>26.0</v>
      </c>
      <c r="O27" s="21">
        <v>62.72414939598803</v>
      </c>
      <c r="P27" s="21">
        <v>9.36181334268478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>
      <c r="A28" s="17" t="s">
        <v>206</v>
      </c>
      <c r="B28" s="17">
        <v>10900.0</v>
      </c>
      <c r="C28" s="19">
        <v>309.2</v>
      </c>
      <c r="D28" s="19">
        <v>4.0</v>
      </c>
      <c r="E28" s="19">
        <v>24.21</v>
      </c>
      <c r="F28" s="19">
        <v>4.0</v>
      </c>
      <c r="G28" s="19">
        <v>58.18</v>
      </c>
      <c r="H28" s="19">
        <v>46.0</v>
      </c>
      <c r="I28" s="19">
        <v>0.006</v>
      </c>
      <c r="J28" s="19">
        <v>68.0</v>
      </c>
      <c r="K28" s="19">
        <v>20.44</v>
      </c>
      <c r="L28" s="19">
        <v>130.0</v>
      </c>
      <c r="M28" s="19">
        <v>252.0</v>
      </c>
      <c r="N28" s="19">
        <v>27.0</v>
      </c>
      <c r="O28" s="21">
        <v>62.575640031031796</v>
      </c>
      <c r="P28" s="21">
        <v>5.740884406516678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>
      <c r="A29" s="17" t="s">
        <v>69</v>
      </c>
      <c r="B29" s="17">
        <v>8000.0</v>
      </c>
      <c r="C29" s="19">
        <v>285.9</v>
      </c>
      <c r="D29" s="19">
        <v>90.0</v>
      </c>
      <c r="E29" s="19">
        <v>24.07</v>
      </c>
      <c r="F29" s="19">
        <v>7.0</v>
      </c>
      <c r="G29" s="19">
        <v>53.68</v>
      </c>
      <c r="H29" s="19">
        <v>82.0</v>
      </c>
      <c r="I29" s="19">
        <v>0.051</v>
      </c>
      <c r="J29" s="19">
        <v>56.0</v>
      </c>
      <c r="K29" s="19">
        <v>13.36</v>
      </c>
      <c r="L29" s="19">
        <v>17.0</v>
      </c>
      <c r="M29" s="19">
        <v>252.0</v>
      </c>
      <c r="N29" s="19">
        <v>27.0</v>
      </c>
      <c r="O29" s="21">
        <v>62.575640031031796</v>
      </c>
      <c r="P29" s="21">
        <v>7.8219550038789745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>
      <c r="A30" s="17" t="s">
        <v>191</v>
      </c>
      <c r="B30" s="17">
        <v>7200.0</v>
      </c>
      <c r="C30" s="19">
        <v>294.9</v>
      </c>
      <c r="D30" s="19">
        <v>34.0</v>
      </c>
      <c r="E30" s="19">
        <v>21.14</v>
      </c>
      <c r="F30" s="19">
        <v>49.0</v>
      </c>
      <c r="G30" s="19">
        <v>60.76</v>
      </c>
      <c r="H30" s="19">
        <v>30.0</v>
      </c>
      <c r="I30" s="19">
        <v>0.084</v>
      </c>
      <c r="J30" s="19">
        <v>51.0</v>
      </c>
      <c r="K30" s="19">
        <v>16.4</v>
      </c>
      <c r="L30" s="19">
        <v>90.0</v>
      </c>
      <c r="M30" s="19">
        <v>254.0</v>
      </c>
      <c r="N30" s="19">
        <v>29.0</v>
      </c>
      <c r="O30" s="21">
        <v>62.278621301119365</v>
      </c>
      <c r="P30" s="21">
        <v>8.649808514044356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>
      <c r="A31" s="17" t="s">
        <v>56</v>
      </c>
      <c r="B31" s="17">
        <v>6700.0</v>
      </c>
      <c r="C31" s="19">
        <v>288.3</v>
      </c>
      <c r="D31" s="19">
        <v>74.0</v>
      </c>
      <c r="E31" s="19">
        <v>22.8</v>
      </c>
      <c r="F31" s="19">
        <v>20.0</v>
      </c>
      <c r="G31" s="19">
        <v>54.86</v>
      </c>
      <c r="H31" s="19">
        <v>75.0</v>
      </c>
      <c r="I31" s="19">
        <v>0.068</v>
      </c>
      <c r="J31" s="19">
        <v>53.0</v>
      </c>
      <c r="K31" s="19">
        <v>14.58</v>
      </c>
      <c r="L31" s="19">
        <v>39.0</v>
      </c>
      <c r="M31" s="19">
        <v>261.0</v>
      </c>
      <c r="N31" s="19">
        <v>30.0</v>
      </c>
      <c r="O31" s="21">
        <v>61.2390557464258</v>
      </c>
      <c r="P31" s="21">
        <v>9.140157574093402</v>
      </c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>
      <c r="A32" s="17" t="s">
        <v>223</v>
      </c>
      <c r="B32" s="17">
        <v>6300.0</v>
      </c>
      <c r="C32" s="19">
        <v>296.9</v>
      </c>
      <c r="D32" s="19">
        <v>28.0</v>
      </c>
      <c r="E32" s="19">
        <v>24.03</v>
      </c>
      <c r="F32" s="19">
        <v>8.0</v>
      </c>
      <c r="G32" s="19">
        <v>52.13</v>
      </c>
      <c r="H32" s="19">
        <v>99.0</v>
      </c>
      <c r="I32" s="19">
        <v>0.118</v>
      </c>
      <c r="J32" s="19">
        <v>41.0</v>
      </c>
      <c r="K32" s="19">
        <v>16.28</v>
      </c>
      <c r="L32" s="19">
        <v>88.0</v>
      </c>
      <c r="M32" s="19">
        <v>264.0</v>
      </c>
      <c r="N32" s="19">
        <v>31.0</v>
      </c>
      <c r="O32" s="21">
        <v>60.793527651557135</v>
      </c>
      <c r="P32" s="21">
        <v>9.649766293897958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>
      <c r="A33" s="17" t="s">
        <v>228</v>
      </c>
      <c r="B33" s="17">
        <v>6900.0</v>
      </c>
      <c r="C33" s="19">
        <v>288.2</v>
      </c>
      <c r="D33" s="19">
        <v>75.0</v>
      </c>
      <c r="E33" s="19">
        <v>20.51</v>
      </c>
      <c r="F33" s="19">
        <v>66.0</v>
      </c>
      <c r="G33" s="19">
        <v>75.0</v>
      </c>
      <c r="H33" s="19">
        <v>1.0</v>
      </c>
      <c r="I33" s="19">
        <v>-0.302</v>
      </c>
      <c r="J33" s="19">
        <v>112.0</v>
      </c>
      <c r="K33" s="19">
        <v>12.82</v>
      </c>
      <c r="L33" s="19">
        <v>10.0</v>
      </c>
      <c r="M33" s="19">
        <v>264.0</v>
      </c>
      <c r="N33" s="19">
        <v>31.0</v>
      </c>
      <c r="O33" s="21">
        <v>60.793527651557135</v>
      </c>
      <c r="P33" s="21">
        <v>8.810656181385092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>
      <c r="A34" s="17" t="s">
        <v>60</v>
      </c>
      <c r="B34" s="17">
        <v>6500.0</v>
      </c>
      <c r="C34" s="19">
        <v>292.0</v>
      </c>
      <c r="D34" s="19">
        <v>50.0</v>
      </c>
      <c r="E34" s="19">
        <v>20.37</v>
      </c>
      <c r="F34" s="19">
        <v>67.0</v>
      </c>
      <c r="G34" s="19">
        <v>57.69</v>
      </c>
      <c r="H34" s="19">
        <v>51.0</v>
      </c>
      <c r="I34" s="19">
        <v>0.107</v>
      </c>
      <c r="J34" s="19">
        <v>46.0</v>
      </c>
      <c r="K34" s="19">
        <v>15.25</v>
      </c>
      <c r="L34" s="19">
        <v>53.0</v>
      </c>
      <c r="M34" s="19">
        <v>267.0</v>
      </c>
      <c r="N34" s="19">
        <v>33.0</v>
      </c>
      <c r="O34" s="21">
        <v>60.34799955668846</v>
      </c>
      <c r="P34" s="21">
        <v>9.284307624105917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5">
      <c r="A35" s="17" t="s">
        <v>186</v>
      </c>
      <c r="B35" s="17">
        <v>6200.0</v>
      </c>
      <c r="C35" s="19">
        <v>294.6</v>
      </c>
      <c r="D35" s="19">
        <v>37.0</v>
      </c>
      <c r="E35" s="19">
        <v>20.37</v>
      </c>
      <c r="F35" s="19">
        <v>67.0</v>
      </c>
      <c r="G35" s="19">
        <v>60.0</v>
      </c>
      <c r="H35" s="19">
        <v>35.0</v>
      </c>
      <c r="I35" s="19">
        <v>-0.345</v>
      </c>
      <c r="J35" s="19">
        <v>121.0</v>
      </c>
      <c r="K35" s="19">
        <v>12.68</v>
      </c>
      <c r="L35" s="19">
        <v>7.0</v>
      </c>
      <c r="M35" s="19">
        <v>267.0</v>
      </c>
      <c r="N35" s="19">
        <v>33.0</v>
      </c>
      <c r="O35" s="21">
        <v>60.34799955668846</v>
      </c>
      <c r="P35" s="21">
        <v>9.733548315594913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</row>
    <row r="36">
      <c r="A36" s="17" t="s">
        <v>239</v>
      </c>
      <c r="B36" s="17">
        <v>6300.0</v>
      </c>
      <c r="C36" s="19">
        <v>297.3</v>
      </c>
      <c r="D36" s="19">
        <v>24.0</v>
      </c>
      <c r="E36" s="19">
        <v>22.08</v>
      </c>
      <c r="F36" s="19">
        <v>31.0</v>
      </c>
      <c r="G36" s="19">
        <v>52.17</v>
      </c>
      <c r="H36" s="19">
        <v>97.0</v>
      </c>
      <c r="I36" s="19">
        <v>-0.012</v>
      </c>
      <c r="J36" s="19">
        <v>73.0</v>
      </c>
      <c r="K36" s="19">
        <v>14.72</v>
      </c>
      <c r="L36" s="19">
        <v>43.0</v>
      </c>
      <c r="M36" s="19">
        <v>268.0</v>
      </c>
      <c r="N36" s="19">
        <v>35.0</v>
      </c>
      <c r="O36" s="21">
        <v>60.19949019173224</v>
      </c>
      <c r="P36" s="21">
        <v>9.555474633608291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>
      <c r="A37" s="17" t="s">
        <v>156</v>
      </c>
      <c r="B37" s="17">
        <v>6700.0</v>
      </c>
      <c r="C37" s="19">
        <v>291.6</v>
      </c>
      <c r="D37" s="19">
        <v>53.0</v>
      </c>
      <c r="E37" s="19">
        <v>18.21</v>
      </c>
      <c r="F37" s="19">
        <v>117.0</v>
      </c>
      <c r="G37" s="19">
        <v>58.16</v>
      </c>
      <c r="H37" s="19">
        <v>48.0</v>
      </c>
      <c r="I37" s="19">
        <v>0.314</v>
      </c>
      <c r="J37" s="19">
        <v>20.0</v>
      </c>
      <c r="K37" s="19">
        <v>14.2</v>
      </c>
      <c r="L37" s="19">
        <v>31.0</v>
      </c>
      <c r="M37" s="19">
        <v>269.0</v>
      </c>
      <c r="N37" s="19">
        <v>36.0</v>
      </c>
      <c r="O37" s="21">
        <v>60.050980826776026</v>
      </c>
      <c r="P37" s="21">
        <v>8.962832959220302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</row>
    <row r="38">
      <c r="A38" s="17" t="s">
        <v>245</v>
      </c>
      <c r="B38" s="17">
        <v>6500.0</v>
      </c>
      <c r="C38" s="19">
        <v>278.0</v>
      </c>
      <c r="D38" s="19">
        <v>118.0</v>
      </c>
      <c r="E38" s="19">
        <v>19.44</v>
      </c>
      <c r="F38" s="19">
        <v>88.0</v>
      </c>
      <c r="G38" s="19">
        <v>56.76</v>
      </c>
      <c r="H38" s="19">
        <v>61.0</v>
      </c>
      <c r="I38" s="19">
        <v>0.622</v>
      </c>
      <c r="J38" s="19">
        <v>1.0</v>
      </c>
      <c r="K38" s="19">
        <v>12.15</v>
      </c>
      <c r="L38" s="19">
        <v>4.0</v>
      </c>
      <c r="M38" s="19">
        <v>272.0</v>
      </c>
      <c r="N38" s="19">
        <v>37.0</v>
      </c>
      <c r="O38" s="21">
        <v>59.60545273190735</v>
      </c>
      <c r="P38" s="21">
        <v>9.170069651062668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</row>
    <row r="39">
      <c r="A39" s="17" t="s">
        <v>202</v>
      </c>
      <c r="B39" s="17">
        <v>8900.0</v>
      </c>
      <c r="C39" s="19">
        <v>297.3</v>
      </c>
      <c r="D39" s="19">
        <v>24.0</v>
      </c>
      <c r="E39" s="19">
        <v>18.61</v>
      </c>
      <c r="F39" s="19">
        <v>111.0</v>
      </c>
      <c r="G39" s="19">
        <v>61.61</v>
      </c>
      <c r="H39" s="19">
        <v>24.0</v>
      </c>
      <c r="I39" s="19">
        <v>-0.215</v>
      </c>
      <c r="J39" s="19">
        <v>107.0</v>
      </c>
      <c r="K39" s="19">
        <v>12.78</v>
      </c>
      <c r="L39" s="19">
        <v>9.0</v>
      </c>
      <c r="M39" s="19">
        <v>275.0</v>
      </c>
      <c r="N39" s="19">
        <v>38.0</v>
      </c>
      <c r="O39" s="21">
        <v>59.15992463703867</v>
      </c>
      <c r="P39" s="21">
        <v>6.6471825434874905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>
      <c r="A40" s="17" t="s">
        <v>250</v>
      </c>
      <c r="B40" s="17">
        <v>6300.0</v>
      </c>
      <c r="C40" s="19">
        <v>305.3</v>
      </c>
      <c r="D40" s="19">
        <v>9.0</v>
      </c>
      <c r="E40" s="19">
        <v>23.31</v>
      </c>
      <c r="F40" s="19">
        <v>16.0</v>
      </c>
      <c r="G40" s="19">
        <v>48.96</v>
      </c>
      <c r="H40" s="19">
        <v>116.0</v>
      </c>
      <c r="I40" s="19">
        <v>0.127</v>
      </c>
      <c r="J40" s="19">
        <v>38.0</v>
      </c>
      <c r="K40" s="19">
        <v>17.03</v>
      </c>
      <c r="L40" s="19">
        <v>101.0</v>
      </c>
      <c r="M40" s="19">
        <v>280.0</v>
      </c>
      <c r="N40" s="19">
        <v>39.0</v>
      </c>
      <c r="O40" s="21">
        <v>58.41737781225756</v>
      </c>
      <c r="P40" s="21">
        <v>9.272599652739295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  <row r="41">
      <c r="A41" s="17" t="s">
        <v>123</v>
      </c>
      <c r="B41" s="17">
        <v>6300.0</v>
      </c>
      <c r="C41" s="19">
        <v>290.4</v>
      </c>
      <c r="D41" s="19">
        <v>64.0</v>
      </c>
      <c r="E41" s="19">
        <v>21.65</v>
      </c>
      <c r="F41" s="19">
        <v>38.0</v>
      </c>
      <c r="G41" s="19">
        <v>56.82</v>
      </c>
      <c r="H41" s="19">
        <v>60.0</v>
      </c>
      <c r="I41" s="19">
        <v>-0.041</v>
      </c>
      <c r="J41" s="19">
        <v>82.0</v>
      </c>
      <c r="K41" s="19">
        <v>14.53</v>
      </c>
      <c r="L41" s="19">
        <v>36.0</v>
      </c>
      <c r="M41" s="19">
        <v>280.0</v>
      </c>
      <c r="N41" s="19">
        <v>39.0</v>
      </c>
      <c r="O41" s="21">
        <v>58.41737781225756</v>
      </c>
      <c r="P41" s="21">
        <v>9.272599652739295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</row>
    <row r="42">
      <c r="A42" s="17" t="s">
        <v>257</v>
      </c>
      <c r="B42" s="17">
        <v>6700.0</v>
      </c>
      <c r="C42" s="19">
        <v>287.5</v>
      </c>
      <c r="D42" s="19">
        <v>77.0</v>
      </c>
      <c r="E42" s="19">
        <v>20.16</v>
      </c>
      <c r="F42" s="19">
        <v>71.0</v>
      </c>
      <c r="G42" s="19">
        <v>57.83</v>
      </c>
      <c r="H42" s="19">
        <v>50.0</v>
      </c>
      <c r="I42" s="19">
        <v>-0.028</v>
      </c>
      <c r="J42" s="19">
        <v>77.0</v>
      </c>
      <c r="K42" s="19">
        <v>12.55</v>
      </c>
      <c r="L42" s="19">
        <v>6.0</v>
      </c>
      <c r="M42" s="19">
        <v>281.0</v>
      </c>
      <c r="N42" s="19">
        <v>41.0</v>
      </c>
      <c r="O42" s="21">
        <v>58.268868447301344</v>
      </c>
      <c r="P42" s="21">
        <v>8.696846036910648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</row>
    <row r="43">
      <c r="A43" s="17" t="s">
        <v>260</v>
      </c>
      <c r="B43" s="17">
        <v>6100.0</v>
      </c>
      <c r="C43" s="19">
        <v>292.1</v>
      </c>
      <c r="D43" s="19">
        <v>48.0</v>
      </c>
      <c r="E43" s="19">
        <v>18.75</v>
      </c>
      <c r="F43" s="19">
        <v>108.0</v>
      </c>
      <c r="G43" s="19">
        <v>58.14</v>
      </c>
      <c r="H43" s="19">
        <v>49.0</v>
      </c>
      <c r="I43" s="19">
        <v>0.024</v>
      </c>
      <c r="J43" s="19">
        <v>65.0</v>
      </c>
      <c r="K43" s="19">
        <v>13.19</v>
      </c>
      <c r="L43" s="19">
        <v>14.0</v>
      </c>
      <c r="M43" s="19">
        <v>284.0</v>
      </c>
      <c r="N43" s="19">
        <v>42.0</v>
      </c>
      <c r="O43" s="21">
        <v>57.82334035243267</v>
      </c>
      <c r="P43" s="21">
        <v>9.479236123349619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</row>
    <row r="44">
      <c r="A44" s="17" t="s">
        <v>262</v>
      </c>
      <c r="B44" s="17">
        <v>6400.0</v>
      </c>
      <c r="C44" s="19">
        <v>289.2</v>
      </c>
      <c r="D44" s="19">
        <v>70.0</v>
      </c>
      <c r="E44" s="19">
        <v>21.09</v>
      </c>
      <c r="F44" s="19">
        <v>51.0</v>
      </c>
      <c r="G44" s="19">
        <v>64.03</v>
      </c>
      <c r="H44" s="19">
        <v>15.0</v>
      </c>
      <c r="I44" s="19">
        <v>0.016</v>
      </c>
      <c r="J44" s="19">
        <v>66.0</v>
      </c>
      <c r="K44" s="19">
        <v>16.15</v>
      </c>
      <c r="L44" s="19">
        <v>84.0</v>
      </c>
      <c r="M44" s="19">
        <v>286.0</v>
      </c>
      <c r="N44" s="19">
        <v>43.0</v>
      </c>
      <c r="O44" s="21">
        <v>57.52632162252023</v>
      </c>
      <c r="P44" s="21">
        <v>8.988487753518784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>
      <c r="A45" s="17" t="s">
        <v>265</v>
      </c>
      <c r="B45" s="17">
        <v>6000.0</v>
      </c>
      <c r="C45" s="19">
        <v>275.8</v>
      </c>
      <c r="D45" s="19">
        <v>125.0</v>
      </c>
      <c r="E45" s="19">
        <v>20.2</v>
      </c>
      <c r="F45" s="19">
        <v>70.0</v>
      </c>
      <c r="G45" s="19">
        <v>58.73</v>
      </c>
      <c r="H45" s="19">
        <v>41.0</v>
      </c>
      <c r="I45" s="19">
        <v>0.442</v>
      </c>
      <c r="J45" s="19">
        <v>5.0</v>
      </c>
      <c r="K45" s="19">
        <v>14.98</v>
      </c>
      <c r="L45" s="19">
        <v>49.0</v>
      </c>
      <c r="M45" s="19">
        <v>290.0</v>
      </c>
      <c r="N45" s="19">
        <v>44.0</v>
      </c>
      <c r="O45" s="21">
        <v>56.93228416269533</v>
      </c>
      <c r="P45" s="21">
        <v>9.488714027115888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>
      <c r="A46" s="17" t="s">
        <v>162</v>
      </c>
      <c r="B46" s="17">
        <v>11500.0</v>
      </c>
      <c r="C46" s="19">
        <v>280.3</v>
      </c>
      <c r="D46" s="19">
        <v>108.0</v>
      </c>
      <c r="E46" s="19">
        <v>19.22</v>
      </c>
      <c r="F46" s="19">
        <v>93.0</v>
      </c>
      <c r="G46" s="19">
        <v>55.79</v>
      </c>
      <c r="H46" s="19">
        <v>67.0</v>
      </c>
      <c r="I46" s="19">
        <v>0.387</v>
      </c>
      <c r="J46" s="19">
        <v>10.0</v>
      </c>
      <c r="K46" s="19">
        <v>13.06</v>
      </c>
      <c r="L46" s="19">
        <v>12.0</v>
      </c>
      <c r="M46" s="19">
        <v>290.0</v>
      </c>
      <c r="N46" s="19">
        <v>44.0</v>
      </c>
      <c r="O46" s="21">
        <v>56.93228416269533</v>
      </c>
      <c r="P46" s="21">
        <v>4.950633405451768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>
      <c r="A47" s="17" t="s">
        <v>268</v>
      </c>
      <c r="B47" s="17">
        <v>8500.0</v>
      </c>
      <c r="C47" s="19">
        <v>299.5</v>
      </c>
      <c r="D47" s="19">
        <v>16.0</v>
      </c>
      <c r="E47" s="19">
        <v>20.68</v>
      </c>
      <c r="F47" s="19">
        <v>59.0</v>
      </c>
      <c r="G47" s="19">
        <v>69.74</v>
      </c>
      <c r="H47" s="19">
        <v>5.0</v>
      </c>
      <c r="I47" s="19">
        <v>-0.138</v>
      </c>
      <c r="J47" s="19">
        <v>98.0</v>
      </c>
      <c r="K47" s="19">
        <v>18.06</v>
      </c>
      <c r="L47" s="19">
        <v>115.0</v>
      </c>
      <c r="M47" s="19">
        <v>293.0</v>
      </c>
      <c r="N47" s="19">
        <v>46.0</v>
      </c>
      <c r="O47" s="21">
        <v>56.48675606782667</v>
      </c>
      <c r="P47" s="21">
        <v>6.645500713861961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>
      <c r="A48" s="17" t="s">
        <v>154</v>
      </c>
      <c r="B48" s="17">
        <v>7900.0</v>
      </c>
      <c r="C48" s="19">
        <v>282.5</v>
      </c>
      <c r="D48" s="19">
        <v>101.0</v>
      </c>
      <c r="E48" s="19">
        <v>19.44</v>
      </c>
      <c r="F48" s="19">
        <v>88.0</v>
      </c>
      <c r="G48" s="19">
        <v>55.29</v>
      </c>
      <c r="H48" s="19">
        <v>72.0</v>
      </c>
      <c r="I48" s="19">
        <v>0.334</v>
      </c>
      <c r="J48" s="19">
        <v>18.0</v>
      </c>
      <c r="K48" s="19">
        <v>13.33</v>
      </c>
      <c r="L48" s="19">
        <v>16.0</v>
      </c>
      <c r="M48" s="19">
        <v>295.0</v>
      </c>
      <c r="N48" s="19">
        <v>47.0</v>
      </c>
      <c r="O48" s="21">
        <v>56.18973733791422</v>
      </c>
      <c r="P48" s="21">
        <v>7.112624979482812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>
      <c r="A49" s="17" t="s">
        <v>279</v>
      </c>
      <c r="B49" s="17">
        <v>6500.0</v>
      </c>
      <c r="C49" s="19">
        <v>299.4</v>
      </c>
      <c r="D49" s="19">
        <v>17.0</v>
      </c>
      <c r="E49" s="19">
        <v>23.86</v>
      </c>
      <c r="F49" s="19">
        <v>11.0</v>
      </c>
      <c r="G49" s="19">
        <v>52.0</v>
      </c>
      <c r="H49" s="19">
        <v>101.0</v>
      </c>
      <c r="I49" s="19">
        <v>-0.045</v>
      </c>
      <c r="J49" s="19">
        <v>83.0</v>
      </c>
      <c r="K49" s="19">
        <v>16.18</v>
      </c>
      <c r="L49" s="19">
        <v>85.0</v>
      </c>
      <c r="M49" s="19">
        <v>297.0</v>
      </c>
      <c r="N49" s="19">
        <v>48.0</v>
      </c>
      <c r="O49" s="21">
        <v>55.89271860800178</v>
      </c>
      <c r="P49" s="21">
        <v>8.598879785846428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>
      <c r="A50" s="17" t="s">
        <v>284</v>
      </c>
      <c r="B50" s="17">
        <v>6400.0</v>
      </c>
      <c r="C50" s="19">
        <v>294.8</v>
      </c>
      <c r="D50" s="19">
        <v>35.0</v>
      </c>
      <c r="E50" s="19">
        <v>20.09</v>
      </c>
      <c r="F50" s="19">
        <v>72.0</v>
      </c>
      <c r="G50" s="19">
        <v>53.64</v>
      </c>
      <c r="H50" s="19">
        <v>83.0</v>
      </c>
      <c r="I50" s="19">
        <v>0.127</v>
      </c>
      <c r="J50" s="19">
        <v>38.0</v>
      </c>
      <c r="K50" s="19">
        <v>15.67</v>
      </c>
      <c r="L50" s="19">
        <v>69.0</v>
      </c>
      <c r="M50" s="19">
        <v>297.0</v>
      </c>
      <c r="N50" s="19">
        <v>48.0</v>
      </c>
      <c r="O50" s="21">
        <v>55.89271860800178</v>
      </c>
      <c r="P50" s="21">
        <v>8.733237282500278</v>
      </c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>
      <c r="A51" s="17" t="s">
        <v>224</v>
      </c>
      <c r="B51" s="17">
        <v>6600.0</v>
      </c>
      <c r="C51" s="19">
        <v>289.7</v>
      </c>
      <c r="D51" s="19">
        <v>67.0</v>
      </c>
      <c r="E51" s="19">
        <v>21.32</v>
      </c>
      <c r="F51" s="19">
        <v>44.0</v>
      </c>
      <c r="G51" s="19">
        <v>65.18</v>
      </c>
      <c r="H51" s="19">
        <v>12.0</v>
      </c>
      <c r="I51" s="19">
        <v>-0.289</v>
      </c>
      <c r="J51" s="19">
        <v>110.0</v>
      </c>
      <c r="K51" s="19">
        <v>15.63</v>
      </c>
      <c r="L51" s="19">
        <v>64.0</v>
      </c>
      <c r="M51" s="19">
        <v>297.0</v>
      </c>
      <c r="N51" s="19">
        <v>48.0</v>
      </c>
      <c r="O51" s="21">
        <v>55.89271860800178</v>
      </c>
      <c r="P51" s="21">
        <v>8.468593728485118</v>
      </c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>
      <c r="A52" s="17" t="s">
        <v>293</v>
      </c>
      <c r="B52" s="17">
        <v>8300.0</v>
      </c>
      <c r="C52" s="19">
        <v>284.9</v>
      </c>
      <c r="D52" s="19">
        <v>93.0</v>
      </c>
      <c r="E52" s="19">
        <v>22.1</v>
      </c>
      <c r="F52" s="19">
        <v>30.0</v>
      </c>
      <c r="G52" s="19">
        <v>52.54</v>
      </c>
      <c r="H52" s="19">
        <v>94.0</v>
      </c>
      <c r="I52" s="19">
        <v>0.426</v>
      </c>
      <c r="J52" s="19">
        <v>6.0</v>
      </c>
      <c r="K52" s="19">
        <v>15.91</v>
      </c>
      <c r="L52" s="19">
        <v>76.0</v>
      </c>
      <c r="M52" s="19">
        <v>299.0</v>
      </c>
      <c r="N52" s="19">
        <v>51.0</v>
      </c>
      <c r="O52" s="21">
        <v>55.59569987808932</v>
      </c>
      <c r="P52" s="21">
        <v>6.698277093745701</v>
      </c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>
      <c r="A53" s="17" t="s">
        <v>281</v>
      </c>
      <c r="B53" s="17">
        <v>6800.0</v>
      </c>
      <c r="C53" s="19">
        <v>275.2</v>
      </c>
      <c r="D53" s="19">
        <v>127.0</v>
      </c>
      <c r="E53" s="19">
        <v>18.89</v>
      </c>
      <c r="F53" s="19">
        <v>103.0</v>
      </c>
      <c r="G53" s="19">
        <v>66.04</v>
      </c>
      <c r="H53" s="19">
        <v>10.0</v>
      </c>
      <c r="I53" s="19">
        <v>0.211</v>
      </c>
      <c r="J53" s="19">
        <v>28.0</v>
      </c>
      <c r="K53" s="19">
        <v>14.44</v>
      </c>
      <c r="L53" s="19">
        <v>35.0</v>
      </c>
      <c r="M53" s="19">
        <v>303.0</v>
      </c>
      <c r="N53" s="19">
        <v>52.0</v>
      </c>
      <c r="O53" s="21">
        <v>55.00166241826443</v>
      </c>
      <c r="P53" s="21">
        <v>8.088479767391828</v>
      </c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>
      <c r="A54" s="17" t="s">
        <v>34</v>
      </c>
      <c r="B54" s="17">
        <v>7000.0</v>
      </c>
      <c r="C54" s="19">
        <v>286.3</v>
      </c>
      <c r="D54" s="19">
        <v>86.0</v>
      </c>
      <c r="E54" s="19">
        <v>22.22</v>
      </c>
      <c r="F54" s="19">
        <v>25.0</v>
      </c>
      <c r="G54" s="19">
        <v>57.14</v>
      </c>
      <c r="H54" s="19">
        <v>55.0</v>
      </c>
      <c r="I54" s="19">
        <v>0.034</v>
      </c>
      <c r="J54" s="19">
        <v>62.0</v>
      </c>
      <c r="K54" s="19">
        <v>15.97</v>
      </c>
      <c r="L54" s="19">
        <v>78.0</v>
      </c>
      <c r="M54" s="19">
        <v>306.0</v>
      </c>
      <c r="N54" s="19">
        <v>53.0</v>
      </c>
      <c r="O54" s="21">
        <v>54.55613432339577</v>
      </c>
      <c r="P54" s="21">
        <v>7.793733474770824</v>
      </c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</row>
    <row r="55">
      <c r="A55" s="17" t="s">
        <v>87</v>
      </c>
      <c r="B55" s="17">
        <v>7100.0</v>
      </c>
      <c r="C55" s="19">
        <v>272.1</v>
      </c>
      <c r="D55" s="19">
        <v>132.0</v>
      </c>
      <c r="E55" s="19">
        <v>19.05</v>
      </c>
      <c r="F55" s="19">
        <v>98.0</v>
      </c>
      <c r="G55" s="19">
        <v>56.69</v>
      </c>
      <c r="H55" s="19">
        <v>63.0</v>
      </c>
      <c r="I55" s="19">
        <v>0.386</v>
      </c>
      <c r="J55" s="19">
        <v>11.0</v>
      </c>
      <c r="K55" s="19">
        <v>11.71</v>
      </c>
      <c r="L55" s="19">
        <v>3.0</v>
      </c>
      <c r="M55" s="19">
        <v>307.0</v>
      </c>
      <c r="N55" s="19">
        <v>54.0</v>
      </c>
      <c r="O55" s="21">
        <v>54.40762495843954</v>
      </c>
      <c r="P55" s="21">
        <v>7.663045768794302</v>
      </c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</row>
    <row r="56">
      <c r="A56" s="17" t="s">
        <v>196</v>
      </c>
      <c r="B56" s="17">
        <v>6400.0</v>
      </c>
      <c r="C56" s="19">
        <v>297.3</v>
      </c>
      <c r="D56" s="19">
        <v>24.0</v>
      </c>
      <c r="E56" s="19">
        <v>24.17</v>
      </c>
      <c r="F56" s="19">
        <v>5.0</v>
      </c>
      <c r="G56" s="19">
        <v>52.17</v>
      </c>
      <c r="H56" s="19">
        <v>97.0</v>
      </c>
      <c r="I56" s="19">
        <v>-0.489</v>
      </c>
      <c r="J56" s="19">
        <v>128.0</v>
      </c>
      <c r="K56" s="19">
        <v>15.28</v>
      </c>
      <c r="L56" s="19">
        <v>54.0</v>
      </c>
      <c r="M56" s="19">
        <v>308.0</v>
      </c>
      <c r="N56" s="19">
        <v>55.0</v>
      </c>
      <c r="O56" s="21">
        <v>54.25911559348332</v>
      </c>
      <c r="P56" s="21">
        <v>8.477986811481768</v>
      </c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</row>
    <row r="57">
      <c r="A57" s="17" t="s">
        <v>303</v>
      </c>
      <c r="B57" s="17">
        <v>7500.0</v>
      </c>
      <c r="C57" s="19">
        <v>296.4</v>
      </c>
      <c r="D57" s="19">
        <v>32.0</v>
      </c>
      <c r="E57" s="19">
        <v>20.69</v>
      </c>
      <c r="F57" s="19">
        <v>58.0</v>
      </c>
      <c r="G57" s="19">
        <v>61.04</v>
      </c>
      <c r="H57" s="19">
        <v>28.0</v>
      </c>
      <c r="I57" s="19">
        <v>-0.321</v>
      </c>
      <c r="J57" s="19">
        <v>116.0</v>
      </c>
      <c r="K57" s="19">
        <v>15.9</v>
      </c>
      <c r="L57" s="19">
        <v>75.0</v>
      </c>
      <c r="M57" s="19">
        <v>309.0</v>
      </c>
      <c r="N57" s="19">
        <v>56.0</v>
      </c>
      <c r="O57" s="21">
        <v>54.110606228527104</v>
      </c>
      <c r="P57" s="21">
        <v>7.214747497136947</v>
      </c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</row>
    <row r="58">
      <c r="A58" s="17" t="s">
        <v>282</v>
      </c>
      <c r="B58" s="17">
        <v>8600.0</v>
      </c>
      <c r="C58" s="19">
        <v>299.9</v>
      </c>
      <c r="D58" s="19">
        <v>15.0</v>
      </c>
      <c r="E58" s="19">
        <v>19.68</v>
      </c>
      <c r="F58" s="19">
        <v>82.0</v>
      </c>
      <c r="G58" s="19">
        <v>63.29</v>
      </c>
      <c r="H58" s="19">
        <v>17.0</v>
      </c>
      <c r="I58" s="19">
        <v>-0.115</v>
      </c>
      <c r="J58" s="19">
        <v>93.0</v>
      </c>
      <c r="K58" s="19">
        <v>17.13</v>
      </c>
      <c r="L58" s="19">
        <v>103.0</v>
      </c>
      <c r="M58" s="19">
        <v>310.0</v>
      </c>
      <c r="N58" s="19">
        <v>57.0</v>
      </c>
      <c r="O58" s="21">
        <v>53.96209686357088</v>
      </c>
      <c r="P58" s="21">
        <v>6.274662425996614</v>
      </c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</row>
    <row r="59">
      <c r="A59" s="17" t="s">
        <v>31</v>
      </c>
      <c r="B59" s="17">
        <v>7800.0</v>
      </c>
      <c r="C59" s="19">
        <v>300.3</v>
      </c>
      <c r="D59" s="19">
        <v>13.0</v>
      </c>
      <c r="E59" s="19">
        <v>21.2</v>
      </c>
      <c r="F59" s="19">
        <v>46.0</v>
      </c>
      <c r="G59" s="19">
        <v>51.38</v>
      </c>
      <c r="H59" s="19">
        <v>104.0</v>
      </c>
      <c r="I59" s="19">
        <v>-0.113</v>
      </c>
      <c r="J59" s="19">
        <v>91.0</v>
      </c>
      <c r="K59" s="19">
        <v>15.42</v>
      </c>
      <c r="L59" s="19">
        <v>58.0</v>
      </c>
      <c r="M59" s="19">
        <v>312.0</v>
      </c>
      <c r="N59" s="19">
        <v>58.0</v>
      </c>
      <c r="O59" s="21">
        <v>53.665078133658426</v>
      </c>
      <c r="P59" s="21">
        <v>6.880138222263901</v>
      </c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</row>
    <row r="60">
      <c r="A60" s="17" t="s">
        <v>129</v>
      </c>
      <c r="B60" s="17">
        <v>10200.0</v>
      </c>
      <c r="C60" s="19">
        <v>286.8</v>
      </c>
      <c r="D60" s="19">
        <v>78.0</v>
      </c>
      <c r="E60" s="19">
        <v>22.95</v>
      </c>
      <c r="F60" s="19">
        <v>18.0</v>
      </c>
      <c r="G60" s="19">
        <v>56.38</v>
      </c>
      <c r="H60" s="19">
        <v>65.0</v>
      </c>
      <c r="I60" s="19">
        <v>-0.166</v>
      </c>
      <c r="J60" s="19">
        <v>103.0</v>
      </c>
      <c r="K60" s="19">
        <v>15.2</v>
      </c>
      <c r="L60" s="19">
        <v>51.0</v>
      </c>
      <c r="M60" s="19">
        <v>315.0</v>
      </c>
      <c r="N60" s="19">
        <v>59.0</v>
      </c>
      <c r="O60" s="21">
        <v>53.219550038789755</v>
      </c>
      <c r="P60" s="21">
        <v>5.217602944979388</v>
      </c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</row>
    <row r="61">
      <c r="A61" s="17" t="s">
        <v>234</v>
      </c>
      <c r="B61" s="17">
        <v>6900.0</v>
      </c>
      <c r="C61" s="19">
        <v>281.1</v>
      </c>
      <c r="D61" s="19">
        <v>105.0</v>
      </c>
      <c r="E61" s="19">
        <v>19.06</v>
      </c>
      <c r="F61" s="19">
        <v>97.0</v>
      </c>
      <c r="G61" s="19">
        <v>55.63</v>
      </c>
      <c r="H61" s="19">
        <v>68.0</v>
      </c>
      <c r="I61" s="19">
        <v>0.122</v>
      </c>
      <c r="J61" s="19">
        <v>40.0</v>
      </c>
      <c r="K61" s="19">
        <v>12.31</v>
      </c>
      <c r="L61" s="19">
        <v>5.0</v>
      </c>
      <c r="M61" s="19">
        <v>315.0</v>
      </c>
      <c r="N61" s="19">
        <v>59.0</v>
      </c>
      <c r="O61" s="21">
        <v>53.219550038789755</v>
      </c>
      <c r="P61" s="21">
        <v>7.712978266491269</v>
      </c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</row>
    <row r="62">
      <c r="A62" s="17" t="s">
        <v>37</v>
      </c>
      <c r="B62" s="17">
        <v>7300.0</v>
      </c>
      <c r="C62" s="19">
        <v>290.5</v>
      </c>
      <c r="D62" s="19">
        <v>63.0</v>
      </c>
      <c r="E62" s="19">
        <v>25.17</v>
      </c>
      <c r="F62" s="19">
        <v>1.0</v>
      </c>
      <c r="G62" s="19">
        <v>47.62</v>
      </c>
      <c r="H62" s="19">
        <v>119.0</v>
      </c>
      <c r="I62" s="19">
        <v>-0.016</v>
      </c>
      <c r="J62" s="19">
        <v>74.0</v>
      </c>
      <c r="K62" s="19">
        <v>15.45</v>
      </c>
      <c r="L62" s="19">
        <v>59.0</v>
      </c>
      <c r="M62" s="19">
        <v>316.0</v>
      </c>
      <c r="N62" s="19">
        <v>61.0</v>
      </c>
      <c r="O62" s="21">
        <v>53.07104067383354</v>
      </c>
      <c r="P62" s="21">
        <v>7.270005571758019</v>
      </c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</row>
    <row r="63">
      <c r="A63" s="17" t="s">
        <v>201</v>
      </c>
      <c r="B63" s="17">
        <v>6800.0</v>
      </c>
      <c r="C63" s="19">
        <v>282.3</v>
      </c>
      <c r="D63" s="19">
        <v>102.0</v>
      </c>
      <c r="E63" s="19">
        <v>21.01</v>
      </c>
      <c r="F63" s="19">
        <v>54.0</v>
      </c>
      <c r="G63" s="19">
        <v>55.88</v>
      </c>
      <c r="H63" s="19">
        <v>66.0</v>
      </c>
      <c r="I63" s="19">
        <v>-0.019</v>
      </c>
      <c r="J63" s="19">
        <v>75.0</v>
      </c>
      <c r="K63" s="19">
        <v>13.64</v>
      </c>
      <c r="L63" s="19">
        <v>20.0</v>
      </c>
      <c r="M63" s="19">
        <v>317.0</v>
      </c>
      <c r="N63" s="19">
        <v>62.0</v>
      </c>
      <c r="O63" s="21">
        <v>52.92253130887732</v>
      </c>
      <c r="P63" s="21">
        <v>7.7827251924819585</v>
      </c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</row>
    <row r="64">
      <c r="A64" s="17" t="s">
        <v>235</v>
      </c>
      <c r="B64" s="17">
        <v>7200.0</v>
      </c>
      <c r="C64" s="19">
        <v>303.5</v>
      </c>
      <c r="D64" s="19">
        <v>10.0</v>
      </c>
      <c r="E64" s="19">
        <v>21.19</v>
      </c>
      <c r="F64" s="19">
        <v>47.0</v>
      </c>
      <c r="G64" s="19">
        <v>60.64</v>
      </c>
      <c r="H64" s="19">
        <v>31.0</v>
      </c>
      <c r="I64" s="19">
        <v>-0.368</v>
      </c>
      <c r="J64" s="19">
        <v>126.0</v>
      </c>
      <c r="K64" s="19">
        <v>17.44</v>
      </c>
      <c r="L64" s="19">
        <v>108.0</v>
      </c>
      <c r="M64" s="19">
        <v>322.0</v>
      </c>
      <c r="N64" s="19">
        <v>63.0</v>
      </c>
      <c r="O64" s="21">
        <v>52.179984484096195</v>
      </c>
      <c r="P64" s="21">
        <v>7.247220067235583</v>
      </c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>
      <c r="A65" s="17" t="s">
        <v>339</v>
      </c>
      <c r="B65" s="17">
        <v>6200.0</v>
      </c>
      <c r="C65" s="19">
        <v>286.3</v>
      </c>
      <c r="D65" s="19">
        <v>86.0</v>
      </c>
      <c r="E65" s="19">
        <v>23.38</v>
      </c>
      <c r="F65" s="19">
        <v>15.0</v>
      </c>
      <c r="G65" s="19">
        <v>62.16</v>
      </c>
      <c r="H65" s="19">
        <v>22.0</v>
      </c>
      <c r="I65" s="19">
        <v>-0.18</v>
      </c>
      <c r="J65" s="19">
        <v>105.0</v>
      </c>
      <c r="K65" s="19">
        <v>16.67</v>
      </c>
      <c r="L65" s="19">
        <v>94.0</v>
      </c>
      <c r="M65" s="19">
        <v>322.0</v>
      </c>
      <c r="N65" s="19">
        <v>63.0</v>
      </c>
      <c r="O65" s="21">
        <v>52.179984484096195</v>
      </c>
      <c r="P65" s="21">
        <v>8.416126529692935</v>
      </c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</row>
    <row r="66">
      <c r="A66" s="17" t="s">
        <v>65</v>
      </c>
      <c r="B66" s="17">
        <v>7800.0</v>
      </c>
      <c r="C66" s="19">
        <v>290.8</v>
      </c>
      <c r="D66" s="19">
        <v>60.0</v>
      </c>
      <c r="E66" s="19">
        <v>21.92</v>
      </c>
      <c r="F66" s="19">
        <v>34.0</v>
      </c>
      <c r="G66" s="19">
        <v>53.38</v>
      </c>
      <c r="H66" s="19">
        <v>85.0</v>
      </c>
      <c r="I66" s="19">
        <v>-0.366</v>
      </c>
      <c r="J66" s="19">
        <v>125.0</v>
      </c>
      <c r="K66" s="19">
        <v>13.64</v>
      </c>
      <c r="L66" s="19">
        <v>20.0</v>
      </c>
      <c r="M66" s="19">
        <v>324.0</v>
      </c>
      <c r="N66" s="19">
        <v>65.0</v>
      </c>
      <c r="O66" s="21">
        <v>51.88296575418375</v>
      </c>
      <c r="P66" s="21">
        <v>6.6516622761774045</v>
      </c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  <row r="67">
      <c r="A67" s="17" t="s">
        <v>343</v>
      </c>
      <c r="B67" s="17">
        <v>6800.0</v>
      </c>
      <c r="C67" s="19">
        <v>284.0</v>
      </c>
      <c r="D67" s="19">
        <v>99.0</v>
      </c>
      <c r="E67" s="19">
        <v>20.88</v>
      </c>
      <c r="F67" s="19">
        <v>56.0</v>
      </c>
      <c r="G67" s="19">
        <v>69.15</v>
      </c>
      <c r="H67" s="19">
        <v>6.0</v>
      </c>
      <c r="I67" s="19">
        <v>-0.145</v>
      </c>
      <c r="J67" s="19">
        <v>99.0</v>
      </c>
      <c r="K67" s="19">
        <v>15.66</v>
      </c>
      <c r="L67" s="19">
        <v>66.0</v>
      </c>
      <c r="M67" s="19">
        <v>326.0</v>
      </c>
      <c r="N67" s="19">
        <v>66.0</v>
      </c>
      <c r="O67" s="21">
        <v>51.585947024271306</v>
      </c>
      <c r="P67" s="21">
        <v>7.586168680039898</v>
      </c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>
      <c r="A68" s="17" t="s">
        <v>145</v>
      </c>
      <c r="B68" s="17">
        <v>6900.0</v>
      </c>
      <c r="C68" s="19">
        <v>285.3</v>
      </c>
      <c r="D68" s="19">
        <v>92.0</v>
      </c>
      <c r="E68" s="19">
        <v>19.92</v>
      </c>
      <c r="F68" s="19">
        <v>77.0</v>
      </c>
      <c r="G68" s="19">
        <v>60.26</v>
      </c>
      <c r="H68" s="19">
        <v>34.0</v>
      </c>
      <c r="I68" s="19">
        <v>0.118</v>
      </c>
      <c r="J68" s="19">
        <v>41.0</v>
      </c>
      <c r="K68" s="19">
        <v>16.25</v>
      </c>
      <c r="L68" s="19">
        <v>87.0</v>
      </c>
      <c r="M68" s="19">
        <v>331.0</v>
      </c>
      <c r="N68" s="19">
        <v>67.0</v>
      </c>
      <c r="O68" s="21">
        <v>50.84340019949018</v>
      </c>
      <c r="P68" s="21">
        <v>7.368608724563794</v>
      </c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>
      <c r="A69" s="17" t="s">
        <v>185</v>
      </c>
      <c r="B69" s="17">
        <v>6300.0</v>
      </c>
      <c r="C69" s="19">
        <v>288.8</v>
      </c>
      <c r="D69" s="19">
        <v>71.0</v>
      </c>
      <c r="E69" s="19">
        <v>21.54</v>
      </c>
      <c r="F69" s="19">
        <v>39.0</v>
      </c>
      <c r="G69" s="19">
        <v>58.47</v>
      </c>
      <c r="H69" s="19">
        <v>44.0</v>
      </c>
      <c r="I69" s="19">
        <v>-0.354</v>
      </c>
      <c r="J69" s="19">
        <v>124.0</v>
      </c>
      <c r="K69" s="19">
        <v>15.58</v>
      </c>
      <c r="L69" s="19">
        <v>62.0</v>
      </c>
      <c r="M69" s="19">
        <v>340.0</v>
      </c>
      <c r="N69" s="19">
        <v>68.0</v>
      </c>
      <c r="O69" s="21">
        <v>49.506815914884186</v>
      </c>
      <c r="P69" s="21">
        <v>7.858224748394315</v>
      </c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>
      <c r="A70" s="17" t="s">
        <v>351</v>
      </c>
      <c r="B70" s="17">
        <v>6600.0</v>
      </c>
      <c r="C70" s="19">
        <v>292.0</v>
      </c>
      <c r="D70" s="19">
        <v>50.0</v>
      </c>
      <c r="E70" s="19">
        <v>19.84</v>
      </c>
      <c r="F70" s="19">
        <v>79.0</v>
      </c>
      <c r="G70" s="19">
        <v>60.29</v>
      </c>
      <c r="H70" s="19">
        <v>33.0</v>
      </c>
      <c r="I70" s="19">
        <v>-0.062</v>
      </c>
      <c r="J70" s="19">
        <v>86.0</v>
      </c>
      <c r="K70" s="19">
        <v>16.67</v>
      </c>
      <c r="L70" s="19">
        <v>94.0</v>
      </c>
      <c r="M70" s="19">
        <v>342.0</v>
      </c>
      <c r="N70" s="19">
        <v>69.0</v>
      </c>
      <c r="O70" s="21">
        <v>49.209797184971734</v>
      </c>
      <c r="P70" s="21">
        <v>7.456029876510869</v>
      </c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>
      <c r="A71" s="17" t="s">
        <v>356</v>
      </c>
      <c r="B71" s="17">
        <v>6000.0</v>
      </c>
      <c r="C71" s="19">
        <v>306.5</v>
      </c>
      <c r="D71" s="19">
        <v>7.0</v>
      </c>
      <c r="E71" s="19">
        <v>19.91</v>
      </c>
      <c r="F71" s="19">
        <v>78.0</v>
      </c>
      <c r="G71" s="19">
        <v>52.94</v>
      </c>
      <c r="H71" s="19">
        <v>90.0</v>
      </c>
      <c r="I71" s="19">
        <v>-0.136</v>
      </c>
      <c r="J71" s="19">
        <v>96.0</v>
      </c>
      <c r="K71" s="19">
        <v>15.74</v>
      </c>
      <c r="L71" s="19">
        <v>71.0</v>
      </c>
      <c r="M71" s="19">
        <v>342.0</v>
      </c>
      <c r="N71" s="19">
        <v>69.0</v>
      </c>
      <c r="O71" s="21">
        <v>49.209797184971734</v>
      </c>
      <c r="P71" s="21">
        <v>8.201632864161956</v>
      </c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>
      <c r="A72" s="17" t="s">
        <v>360</v>
      </c>
      <c r="B72" s="17">
        <v>6400.0</v>
      </c>
      <c r="C72" s="19">
        <v>286.8</v>
      </c>
      <c r="D72" s="19">
        <v>78.0</v>
      </c>
      <c r="E72" s="19">
        <v>19.71</v>
      </c>
      <c r="F72" s="19">
        <v>80.0</v>
      </c>
      <c r="G72" s="19">
        <v>57.02</v>
      </c>
      <c r="H72" s="19">
        <v>56.0</v>
      </c>
      <c r="I72" s="19">
        <v>0.048</v>
      </c>
      <c r="J72" s="19">
        <v>59.0</v>
      </c>
      <c r="K72" s="19">
        <v>15.74</v>
      </c>
      <c r="L72" s="19">
        <v>71.0</v>
      </c>
      <c r="M72" s="19">
        <v>344.0</v>
      </c>
      <c r="N72" s="19">
        <v>71.0</v>
      </c>
      <c r="O72" s="21">
        <v>48.91277845505929</v>
      </c>
      <c r="P72" s="21">
        <v>7.642621633603014</v>
      </c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>
      <c r="A73" s="17" t="s">
        <v>364</v>
      </c>
      <c r="B73" s="17">
        <v>6500.0</v>
      </c>
      <c r="C73" s="19">
        <v>284.8</v>
      </c>
      <c r="D73" s="19">
        <v>94.0</v>
      </c>
      <c r="E73" s="19">
        <v>19.44</v>
      </c>
      <c r="F73" s="19">
        <v>88.0</v>
      </c>
      <c r="G73" s="19">
        <v>59.86</v>
      </c>
      <c r="H73" s="19">
        <v>38.0</v>
      </c>
      <c r="I73" s="19">
        <v>0.061</v>
      </c>
      <c r="J73" s="19">
        <v>54.0</v>
      </c>
      <c r="K73" s="19">
        <v>15.7</v>
      </c>
      <c r="L73" s="19">
        <v>70.0</v>
      </c>
      <c r="M73" s="19">
        <v>344.0</v>
      </c>
      <c r="N73" s="19">
        <v>71.0</v>
      </c>
      <c r="O73" s="21">
        <v>48.91277845505929</v>
      </c>
      <c r="P73" s="21">
        <v>7.525042839239891</v>
      </c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>
      <c r="A74" s="17" t="s">
        <v>247</v>
      </c>
      <c r="B74" s="17">
        <v>6700.0</v>
      </c>
      <c r="C74" s="19">
        <v>280.6</v>
      </c>
      <c r="D74" s="19">
        <v>107.0</v>
      </c>
      <c r="E74" s="19">
        <v>17.2</v>
      </c>
      <c r="F74" s="19">
        <v>127.0</v>
      </c>
      <c r="G74" s="19">
        <v>57.02</v>
      </c>
      <c r="H74" s="19">
        <v>56.0</v>
      </c>
      <c r="I74" s="19">
        <v>0.164</v>
      </c>
      <c r="J74" s="19">
        <v>35.0</v>
      </c>
      <c r="K74" s="19">
        <v>13.62</v>
      </c>
      <c r="L74" s="19">
        <v>19.0</v>
      </c>
      <c r="M74" s="19">
        <v>344.0</v>
      </c>
      <c r="N74" s="19">
        <v>71.0</v>
      </c>
      <c r="O74" s="21">
        <v>48.91277845505929</v>
      </c>
      <c r="P74" s="21">
        <v>7.300414694784968</v>
      </c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>
      <c r="A75" s="17" t="s">
        <v>61</v>
      </c>
      <c r="B75" s="17">
        <v>7100.0</v>
      </c>
      <c r="C75" s="19">
        <v>290.7</v>
      </c>
      <c r="D75" s="19">
        <v>61.0</v>
      </c>
      <c r="E75" s="19">
        <v>21.11</v>
      </c>
      <c r="F75" s="19">
        <v>50.0</v>
      </c>
      <c r="G75" s="19">
        <v>52.38</v>
      </c>
      <c r="H75" s="19">
        <v>95.0</v>
      </c>
      <c r="I75" s="19">
        <v>-0.038</v>
      </c>
      <c r="J75" s="19">
        <v>81.0</v>
      </c>
      <c r="K75" s="19">
        <v>15.56</v>
      </c>
      <c r="L75" s="19">
        <v>61.0</v>
      </c>
      <c r="M75" s="19">
        <v>348.0</v>
      </c>
      <c r="N75" s="19">
        <v>74.0</v>
      </c>
      <c r="O75" s="21">
        <v>48.3187409952344</v>
      </c>
      <c r="P75" s="21">
        <v>6.805456478202029</v>
      </c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>
      <c r="A76" s="17" t="s">
        <v>92</v>
      </c>
      <c r="B76" s="17">
        <v>9300.0</v>
      </c>
      <c r="C76" s="19">
        <v>286.7</v>
      </c>
      <c r="D76" s="19">
        <v>80.0</v>
      </c>
      <c r="E76" s="19">
        <v>20.58</v>
      </c>
      <c r="F76" s="19">
        <v>63.0</v>
      </c>
      <c r="G76" s="19">
        <v>42.11</v>
      </c>
      <c r="H76" s="19">
        <v>131.0</v>
      </c>
      <c r="I76" s="19">
        <v>0.386</v>
      </c>
      <c r="J76" s="19">
        <v>11.0</v>
      </c>
      <c r="K76" s="19">
        <v>15.64</v>
      </c>
      <c r="L76" s="19">
        <v>65.0</v>
      </c>
      <c r="M76" s="19">
        <v>350.0</v>
      </c>
      <c r="N76" s="19">
        <v>75.0</v>
      </c>
      <c r="O76" s="21">
        <v>48.021722265321955</v>
      </c>
      <c r="P76" s="21">
        <v>5.163626050034618</v>
      </c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>
      <c r="A77" s="17" t="s">
        <v>337</v>
      </c>
      <c r="B77" s="17">
        <v>6700.0</v>
      </c>
      <c r="C77" s="19">
        <v>283.4</v>
      </c>
      <c r="D77" s="19">
        <v>100.0</v>
      </c>
      <c r="E77" s="19">
        <v>17.81</v>
      </c>
      <c r="F77" s="19">
        <v>121.0</v>
      </c>
      <c r="G77" s="19">
        <v>55.45</v>
      </c>
      <c r="H77" s="19">
        <v>70.0</v>
      </c>
      <c r="I77" s="19">
        <v>0.207</v>
      </c>
      <c r="J77" s="19">
        <v>29.0</v>
      </c>
      <c r="K77" s="19">
        <v>14.54</v>
      </c>
      <c r="L77" s="19">
        <v>37.0</v>
      </c>
      <c r="M77" s="19">
        <v>357.0</v>
      </c>
      <c r="N77" s="19">
        <v>76.0</v>
      </c>
      <c r="O77" s="21">
        <v>46.982156710628395</v>
      </c>
      <c r="P77" s="21">
        <v>7.012262195616178</v>
      </c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>
      <c r="A78" s="17" t="s">
        <v>377</v>
      </c>
      <c r="B78" s="17">
        <v>6800.0</v>
      </c>
      <c r="C78" s="19">
        <v>289.8</v>
      </c>
      <c r="D78" s="19">
        <v>66.0</v>
      </c>
      <c r="E78" s="19">
        <v>19.58</v>
      </c>
      <c r="F78" s="19">
        <v>84.0</v>
      </c>
      <c r="G78" s="19">
        <v>57.53</v>
      </c>
      <c r="H78" s="19">
        <v>53.0</v>
      </c>
      <c r="I78" s="19">
        <v>-0.326</v>
      </c>
      <c r="J78" s="19">
        <v>118.0</v>
      </c>
      <c r="K78" s="19">
        <v>14.55</v>
      </c>
      <c r="L78" s="19">
        <v>38.0</v>
      </c>
      <c r="M78" s="19">
        <v>359.0</v>
      </c>
      <c r="N78" s="19">
        <v>77.0</v>
      </c>
      <c r="O78" s="21">
        <v>46.68513798071595</v>
      </c>
      <c r="P78" s="21">
        <v>6.865461467752346</v>
      </c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>
      <c r="A79" s="17" t="s">
        <v>374</v>
      </c>
      <c r="B79" s="17">
        <v>6200.0</v>
      </c>
      <c r="C79" s="19">
        <v>285.9</v>
      </c>
      <c r="D79" s="19">
        <v>90.0</v>
      </c>
      <c r="E79" s="19">
        <v>23.97</v>
      </c>
      <c r="F79" s="19">
        <v>10.0</v>
      </c>
      <c r="G79" s="19">
        <v>51.14</v>
      </c>
      <c r="H79" s="19">
        <v>107.0</v>
      </c>
      <c r="I79" s="19">
        <v>0.09</v>
      </c>
      <c r="J79" s="19">
        <v>50.0</v>
      </c>
      <c r="K79" s="19">
        <v>17.14</v>
      </c>
      <c r="L79" s="19">
        <v>105.0</v>
      </c>
      <c r="M79" s="19">
        <v>362.0</v>
      </c>
      <c r="N79" s="19">
        <v>78.0</v>
      </c>
      <c r="O79" s="21">
        <v>46.23960988584728</v>
      </c>
      <c r="P79" s="21">
        <v>7.458001594491496</v>
      </c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>
      <c r="A80" s="17" t="s">
        <v>41</v>
      </c>
      <c r="B80" s="17">
        <v>10700.0</v>
      </c>
      <c r="C80" s="19">
        <v>293.4</v>
      </c>
      <c r="D80" s="19">
        <v>40.0</v>
      </c>
      <c r="E80" s="19">
        <v>22.98</v>
      </c>
      <c r="F80" s="19">
        <v>17.0</v>
      </c>
      <c r="G80" s="19">
        <v>48.96</v>
      </c>
      <c r="H80" s="19">
        <v>116.0</v>
      </c>
      <c r="I80" s="19">
        <v>-0.035</v>
      </c>
      <c r="J80" s="19">
        <v>79.0</v>
      </c>
      <c r="K80" s="19">
        <v>17.8</v>
      </c>
      <c r="L80" s="19">
        <v>112.0</v>
      </c>
      <c r="M80" s="19">
        <v>364.0</v>
      </c>
      <c r="N80" s="19">
        <v>79.0</v>
      </c>
      <c r="O80" s="21">
        <v>45.94259115593483</v>
      </c>
      <c r="P80" s="21">
        <v>4.293700108031293</v>
      </c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</row>
    <row r="81">
      <c r="A81" s="17" t="s">
        <v>225</v>
      </c>
      <c r="B81" s="17">
        <v>9700.0</v>
      </c>
      <c r="C81" s="19">
        <v>291.6</v>
      </c>
      <c r="D81" s="19">
        <v>53.0</v>
      </c>
      <c r="E81" s="19">
        <v>21.39</v>
      </c>
      <c r="F81" s="19">
        <v>42.0</v>
      </c>
      <c r="G81" s="19">
        <v>53.85</v>
      </c>
      <c r="H81" s="19">
        <v>81.0</v>
      </c>
      <c r="I81" s="19">
        <v>-0.052</v>
      </c>
      <c r="J81" s="19">
        <v>84.0</v>
      </c>
      <c r="K81" s="19">
        <v>17.5</v>
      </c>
      <c r="L81" s="19">
        <v>109.0</v>
      </c>
      <c r="M81" s="19">
        <v>369.0</v>
      </c>
      <c r="N81" s="19">
        <v>80.0</v>
      </c>
      <c r="O81" s="21">
        <v>45.20004433115372</v>
      </c>
      <c r="P81" s="21">
        <v>4.659798384655023</v>
      </c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</row>
    <row r="82">
      <c r="A82" s="17" t="s">
        <v>217</v>
      </c>
      <c r="B82" s="17">
        <v>6500.0</v>
      </c>
      <c r="C82" s="19">
        <v>277.8</v>
      </c>
      <c r="D82" s="19">
        <v>120.0</v>
      </c>
      <c r="E82" s="19">
        <v>18.73</v>
      </c>
      <c r="F82" s="19">
        <v>109.0</v>
      </c>
      <c r="G82" s="19">
        <v>54.47</v>
      </c>
      <c r="H82" s="19">
        <v>78.0</v>
      </c>
      <c r="I82" s="19">
        <v>0.165</v>
      </c>
      <c r="J82" s="19">
        <v>34.0</v>
      </c>
      <c r="K82" s="19">
        <v>14.08</v>
      </c>
      <c r="L82" s="19">
        <v>29.0</v>
      </c>
      <c r="M82" s="19">
        <v>370.0</v>
      </c>
      <c r="N82" s="19">
        <v>81.0</v>
      </c>
      <c r="O82" s="21">
        <v>45.051534966197494</v>
      </c>
      <c r="P82" s="21">
        <v>6.931005379414999</v>
      </c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</row>
    <row r="83">
      <c r="A83" s="17" t="s">
        <v>379</v>
      </c>
      <c r="B83" s="17">
        <v>6200.0</v>
      </c>
      <c r="C83" s="19">
        <v>287.7</v>
      </c>
      <c r="D83" s="19">
        <v>76.0</v>
      </c>
      <c r="E83" s="19">
        <v>20.06</v>
      </c>
      <c r="F83" s="19">
        <v>73.0</v>
      </c>
      <c r="G83" s="19">
        <v>42.55</v>
      </c>
      <c r="H83" s="19">
        <v>130.0</v>
      </c>
      <c r="I83" s="19">
        <v>0.369</v>
      </c>
      <c r="J83" s="19">
        <v>13.0</v>
      </c>
      <c r="K83" s="19">
        <v>16.05</v>
      </c>
      <c r="L83" s="19">
        <v>81.0</v>
      </c>
      <c r="M83" s="19">
        <v>373.0</v>
      </c>
      <c r="N83" s="19">
        <v>82.0</v>
      </c>
      <c r="O83" s="21">
        <v>44.60600687132883</v>
      </c>
      <c r="P83" s="21">
        <v>7.194517237311102</v>
      </c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</row>
    <row r="84">
      <c r="A84" s="17" t="s">
        <v>270</v>
      </c>
      <c r="B84" s="17">
        <v>6500.0</v>
      </c>
      <c r="C84" s="19">
        <v>289.4</v>
      </c>
      <c r="D84" s="19">
        <v>68.0</v>
      </c>
      <c r="E84" s="19">
        <v>17.51</v>
      </c>
      <c r="F84" s="19">
        <v>124.0</v>
      </c>
      <c r="G84" s="19">
        <v>62.41</v>
      </c>
      <c r="H84" s="19">
        <v>20.0</v>
      </c>
      <c r="I84" s="19">
        <v>-0.165</v>
      </c>
      <c r="J84" s="19">
        <v>102.0</v>
      </c>
      <c r="K84" s="19">
        <v>15.46</v>
      </c>
      <c r="L84" s="19">
        <v>60.0</v>
      </c>
      <c r="M84" s="19">
        <v>374.0</v>
      </c>
      <c r="N84" s="19">
        <v>83.0</v>
      </c>
      <c r="O84" s="21">
        <v>44.457497506372604</v>
      </c>
      <c r="P84" s="21">
        <v>6.839615000980401</v>
      </c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</row>
    <row r="85">
      <c r="A85" s="17" t="s">
        <v>133</v>
      </c>
      <c r="B85" s="17">
        <v>7700.0</v>
      </c>
      <c r="C85" s="19">
        <v>279.0</v>
      </c>
      <c r="D85" s="19">
        <v>112.0</v>
      </c>
      <c r="E85" s="19">
        <v>22.02</v>
      </c>
      <c r="F85" s="19">
        <v>33.0</v>
      </c>
      <c r="G85" s="19">
        <v>46.08</v>
      </c>
      <c r="H85" s="19">
        <v>126.0</v>
      </c>
      <c r="I85" s="19">
        <v>0.05</v>
      </c>
      <c r="J85" s="19">
        <v>57.0</v>
      </c>
      <c r="K85" s="19">
        <v>14.88</v>
      </c>
      <c r="L85" s="19">
        <v>46.0</v>
      </c>
      <c r="M85" s="19">
        <v>374.0</v>
      </c>
      <c r="N85" s="19">
        <v>83.0</v>
      </c>
      <c r="O85" s="21">
        <v>44.457497506372604</v>
      </c>
      <c r="P85" s="21">
        <v>5.773700974853585</v>
      </c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</row>
    <row r="86">
      <c r="A86" s="17" t="s">
        <v>100</v>
      </c>
      <c r="B86" s="17">
        <v>7100.0</v>
      </c>
      <c r="C86" s="19">
        <v>290.9</v>
      </c>
      <c r="D86" s="19">
        <v>58.0</v>
      </c>
      <c r="E86" s="19">
        <v>22.35</v>
      </c>
      <c r="F86" s="19">
        <v>24.0</v>
      </c>
      <c r="G86" s="19">
        <v>53.33</v>
      </c>
      <c r="H86" s="19">
        <v>86.0</v>
      </c>
      <c r="I86" s="19">
        <v>-0.309</v>
      </c>
      <c r="J86" s="19">
        <v>114.0</v>
      </c>
      <c r="K86" s="19">
        <v>16.79</v>
      </c>
      <c r="L86" s="19">
        <v>97.0</v>
      </c>
      <c r="M86" s="19">
        <v>379.0</v>
      </c>
      <c r="N86" s="19">
        <v>85.0</v>
      </c>
      <c r="O86" s="21">
        <v>43.71495068159149</v>
      </c>
      <c r="P86" s="21">
        <v>6.1570353072664075</v>
      </c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</row>
    <row r="87">
      <c r="A87" s="17" t="s">
        <v>248</v>
      </c>
      <c r="B87" s="17">
        <v>6900.0</v>
      </c>
      <c r="C87" s="19">
        <v>295.6</v>
      </c>
      <c r="D87" s="19">
        <v>33.0</v>
      </c>
      <c r="E87" s="19">
        <v>20.9</v>
      </c>
      <c r="F87" s="19">
        <v>55.0</v>
      </c>
      <c r="G87" s="19">
        <v>51.22</v>
      </c>
      <c r="H87" s="19">
        <v>106.0</v>
      </c>
      <c r="I87" s="19">
        <v>-0.196</v>
      </c>
      <c r="J87" s="19">
        <v>106.0</v>
      </c>
      <c r="K87" s="19">
        <v>16.01</v>
      </c>
      <c r="L87" s="19">
        <v>79.0</v>
      </c>
      <c r="M87" s="19">
        <v>379.0</v>
      </c>
      <c r="N87" s="19">
        <v>85.0</v>
      </c>
      <c r="O87" s="21">
        <v>43.71495068159149</v>
      </c>
      <c r="P87" s="21">
        <v>6.335500098781375</v>
      </c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>
      <c r="A88" s="17" t="s">
        <v>210</v>
      </c>
      <c r="B88" s="17">
        <v>6900.0</v>
      </c>
      <c r="C88" s="19">
        <v>279.0</v>
      </c>
      <c r="D88" s="19">
        <v>112.0</v>
      </c>
      <c r="E88" s="19">
        <v>21.24</v>
      </c>
      <c r="F88" s="19">
        <v>45.0</v>
      </c>
      <c r="G88" s="19">
        <v>52.04</v>
      </c>
      <c r="H88" s="19">
        <v>100.0</v>
      </c>
      <c r="I88" s="19">
        <v>-0.108</v>
      </c>
      <c r="J88" s="19">
        <v>89.0</v>
      </c>
      <c r="K88" s="19">
        <v>14.38</v>
      </c>
      <c r="L88" s="19">
        <v>33.0</v>
      </c>
      <c r="M88" s="19">
        <v>379.0</v>
      </c>
      <c r="N88" s="19">
        <v>85.0</v>
      </c>
      <c r="O88" s="21">
        <v>43.71495068159149</v>
      </c>
      <c r="P88" s="21">
        <v>6.335500098781375</v>
      </c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</row>
    <row r="89">
      <c r="A89" s="17" t="s">
        <v>139</v>
      </c>
      <c r="B89" s="17">
        <v>8700.0</v>
      </c>
      <c r="C89" s="19">
        <v>275.4</v>
      </c>
      <c r="D89" s="19">
        <v>126.0</v>
      </c>
      <c r="E89" s="19">
        <v>19.63</v>
      </c>
      <c r="F89" s="19">
        <v>83.0</v>
      </c>
      <c r="G89" s="19">
        <v>45.19</v>
      </c>
      <c r="H89" s="19">
        <v>128.0</v>
      </c>
      <c r="I89" s="19">
        <v>0.349</v>
      </c>
      <c r="J89" s="19">
        <v>15.0</v>
      </c>
      <c r="K89" s="19">
        <v>14.07</v>
      </c>
      <c r="L89" s="19">
        <v>28.0</v>
      </c>
      <c r="M89" s="19">
        <v>380.0</v>
      </c>
      <c r="N89" s="19">
        <v>88.0</v>
      </c>
      <c r="O89" s="21">
        <v>43.56644131663526</v>
      </c>
      <c r="P89" s="21">
        <v>5.007636932946582</v>
      </c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>
      <c r="A90" s="17" t="s">
        <v>315</v>
      </c>
      <c r="B90" s="17">
        <v>6600.0</v>
      </c>
      <c r="C90" s="19">
        <v>272.1</v>
      </c>
      <c r="D90" s="19">
        <v>132.0</v>
      </c>
      <c r="E90" s="19">
        <v>18.42</v>
      </c>
      <c r="F90" s="19">
        <v>116.0</v>
      </c>
      <c r="G90" s="19">
        <v>58.67</v>
      </c>
      <c r="H90" s="19">
        <v>42.0</v>
      </c>
      <c r="I90" s="19">
        <v>0.041</v>
      </c>
      <c r="J90" s="19">
        <v>61.0</v>
      </c>
      <c r="K90" s="19">
        <v>14.23</v>
      </c>
      <c r="L90" s="19">
        <v>32.0</v>
      </c>
      <c r="M90" s="19">
        <v>383.0</v>
      </c>
      <c r="N90" s="19">
        <v>89.0</v>
      </c>
      <c r="O90" s="21">
        <v>43.1209132217666</v>
      </c>
      <c r="P90" s="21">
        <v>6.5334717002676665</v>
      </c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>
      <c r="A91" s="17" t="s">
        <v>59</v>
      </c>
      <c r="B91" s="17">
        <v>10500.0</v>
      </c>
      <c r="C91" s="19">
        <v>294.3</v>
      </c>
      <c r="D91" s="19">
        <v>38.0</v>
      </c>
      <c r="E91" s="19">
        <v>20.57</v>
      </c>
      <c r="F91" s="19">
        <v>64.0</v>
      </c>
      <c r="G91" s="19">
        <v>53.16</v>
      </c>
      <c r="H91" s="19">
        <v>88.0</v>
      </c>
      <c r="I91" s="19">
        <v>-0.007</v>
      </c>
      <c r="J91" s="19">
        <v>72.0</v>
      </c>
      <c r="K91" s="19">
        <v>18.77</v>
      </c>
      <c r="L91" s="19">
        <v>123.0</v>
      </c>
      <c r="M91" s="19">
        <v>385.0</v>
      </c>
      <c r="N91" s="19">
        <v>90.0</v>
      </c>
      <c r="O91" s="21">
        <v>42.823894491854155</v>
      </c>
      <c r="P91" s="21">
        <v>4.078466142081348</v>
      </c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>
      <c r="A92" s="17" t="s">
        <v>190</v>
      </c>
      <c r="B92" s="17">
        <v>6300.0</v>
      </c>
      <c r="C92" s="19">
        <v>278.0</v>
      </c>
      <c r="D92" s="19">
        <v>118.0</v>
      </c>
      <c r="E92" s="19">
        <v>19.98</v>
      </c>
      <c r="F92" s="19">
        <v>76.0</v>
      </c>
      <c r="G92" s="19">
        <v>52.29</v>
      </c>
      <c r="H92" s="19">
        <v>96.0</v>
      </c>
      <c r="I92" s="19">
        <v>0.454</v>
      </c>
      <c r="J92" s="19">
        <v>4.0</v>
      </c>
      <c r="K92" s="19">
        <v>16.55</v>
      </c>
      <c r="L92" s="19">
        <v>93.0</v>
      </c>
      <c r="M92" s="19">
        <v>387.0</v>
      </c>
      <c r="N92" s="19">
        <v>91.0</v>
      </c>
      <c r="O92" s="21">
        <v>42.52687576194171</v>
      </c>
      <c r="P92" s="21">
        <v>6.750297739990748</v>
      </c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>
      <c r="A93" s="17" t="s">
        <v>316</v>
      </c>
      <c r="B93" s="17">
        <v>6900.0</v>
      </c>
      <c r="C93" s="19">
        <v>284.1</v>
      </c>
      <c r="D93" s="19">
        <v>98.0</v>
      </c>
      <c r="E93" s="19">
        <v>19.01</v>
      </c>
      <c r="F93" s="19">
        <v>100.0</v>
      </c>
      <c r="G93" s="19">
        <v>57.45</v>
      </c>
      <c r="H93" s="19">
        <v>54.0</v>
      </c>
      <c r="I93" s="19">
        <v>-0.265</v>
      </c>
      <c r="J93" s="19">
        <v>109.0</v>
      </c>
      <c r="K93" s="19">
        <v>14.04</v>
      </c>
      <c r="L93" s="19">
        <v>26.0</v>
      </c>
      <c r="M93" s="19">
        <v>387.0</v>
      </c>
      <c r="N93" s="19">
        <v>91.0</v>
      </c>
      <c r="O93" s="21">
        <v>42.52687576194171</v>
      </c>
      <c r="P93" s="21">
        <v>6.163315327817639</v>
      </c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>
      <c r="A94" s="17" t="s">
        <v>347</v>
      </c>
      <c r="B94" s="17">
        <v>6300.0</v>
      </c>
      <c r="C94" s="19">
        <v>280.7</v>
      </c>
      <c r="D94" s="19">
        <v>106.0</v>
      </c>
      <c r="E94" s="19">
        <v>18.89</v>
      </c>
      <c r="F94" s="19">
        <v>103.0</v>
      </c>
      <c r="G94" s="19">
        <v>65.12</v>
      </c>
      <c r="H94" s="19">
        <v>13.0</v>
      </c>
      <c r="I94" s="19">
        <v>-0.028</v>
      </c>
      <c r="J94" s="19">
        <v>77.0</v>
      </c>
      <c r="K94" s="19">
        <v>16.53</v>
      </c>
      <c r="L94" s="19">
        <v>91.0</v>
      </c>
      <c r="M94" s="19">
        <v>390.0</v>
      </c>
      <c r="N94" s="19">
        <v>93.0</v>
      </c>
      <c r="O94" s="21">
        <v>42.08134766707303</v>
      </c>
      <c r="P94" s="21">
        <v>6.679578994773498</v>
      </c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>
      <c r="A95" s="17" t="s">
        <v>313</v>
      </c>
      <c r="B95" s="17">
        <v>6400.0</v>
      </c>
      <c r="C95" s="19">
        <v>286.4</v>
      </c>
      <c r="D95" s="19">
        <v>85.0</v>
      </c>
      <c r="E95" s="19">
        <v>22.03</v>
      </c>
      <c r="F95" s="19">
        <v>32.0</v>
      </c>
      <c r="G95" s="19">
        <v>50.0</v>
      </c>
      <c r="H95" s="19">
        <v>108.0</v>
      </c>
      <c r="I95" s="19">
        <v>0.08</v>
      </c>
      <c r="J95" s="19">
        <v>52.0</v>
      </c>
      <c r="K95" s="19">
        <v>18.58</v>
      </c>
      <c r="L95" s="19">
        <v>122.0</v>
      </c>
      <c r="M95" s="19">
        <v>399.0</v>
      </c>
      <c r="N95" s="19">
        <v>94.0</v>
      </c>
      <c r="O95" s="21">
        <v>40.74476338246703</v>
      </c>
      <c r="P95" s="21">
        <v>6.366369278510473</v>
      </c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</row>
    <row r="96">
      <c r="A96" s="17" t="s">
        <v>396</v>
      </c>
      <c r="B96" s="17">
        <v>6300.0</v>
      </c>
      <c r="C96" s="19">
        <v>282.2</v>
      </c>
      <c r="D96" s="19">
        <v>103.0</v>
      </c>
      <c r="E96" s="19">
        <v>20.6</v>
      </c>
      <c r="F96" s="19">
        <v>62.0</v>
      </c>
      <c r="G96" s="19">
        <v>65.63</v>
      </c>
      <c r="H96" s="19">
        <v>11.0</v>
      </c>
      <c r="I96" s="19">
        <v>-0.264</v>
      </c>
      <c r="J96" s="19">
        <v>108.0</v>
      </c>
      <c r="K96" s="19">
        <v>18.06</v>
      </c>
      <c r="L96" s="19">
        <v>115.0</v>
      </c>
      <c r="M96" s="19">
        <v>399.0</v>
      </c>
      <c r="N96" s="19">
        <v>94.0</v>
      </c>
      <c r="O96" s="21">
        <v>40.74476338246703</v>
      </c>
      <c r="P96" s="21">
        <v>6.46742275912175</v>
      </c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</row>
    <row r="97">
      <c r="A97" s="17" t="s">
        <v>341</v>
      </c>
      <c r="B97" s="17">
        <v>6200.0</v>
      </c>
      <c r="C97" s="19">
        <v>311.8</v>
      </c>
      <c r="D97" s="19">
        <v>1.0</v>
      </c>
      <c r="E97" s="19">
        <v>17.93</v>
      </c>
      <c r="F97" s="19">
        <v>119.0</v>
      </c>
      <c r="G97" s="19">
        <v>63.64</v>
      </c>
      <c r="H97" s="19">
        <v>16.0</v>
      </c>
      <c r="I97" s="19">
        <v>-0.59</v>
      </c>
      <c r="J97" s="19">
        <v>131.0</v>
      </c>
      <c r="K97" s="19">
        <v>24.75</v>
      </c>
      <c r="L97" s="19">
        <v>133.0</v>
      </c>
      <c r="M97" s="19">
        <v>400.0</v>
      </c>
      <c r="N97" s="19">
        <v>96.0</v>
      </c>
      <c r="O97" s="21">
        <v>40.5962540175108</v>
      </c>
      <c r="P97" s="21">
        <v>6.547782906050129</v>
      </c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</row>
    <row r="98">
      <c r="A98" s="17" t="s">
        <v>399</v>
      </c>
      <c r="B98" s="17">
        <v>6000.0</v>
      </c>
      <c r="C98" s="19">
        <v>284.5</v>
      </c>
      <c r="D98" s="19">
        <v>96.0</v>
      </c>
      <c r="E98" s="19">
        <v>18.52</v>
      </c>
      <c r="F98" s="19">
        <v>113.0</v>
      </c>
      <c r="G98" s="19">
        <v>61.54</v>
      </c>
      <c r="H98" s="19">
        <v>25.0</v>
      </c>
      <c r="I98" s="19">
        <v>-0.131</v>
      </c>
      <c r="J98" s="19">
        <v>95.0</v>
      </c>
      <c r="K98" s="19">
        <v>15.74</v>
      </c>
      <c r="L98" s="19">
        <v>71.0</v>
      </c>
      <c r="M98" s="19">
        <v>400.0</v>
      </c>
      <c r="N98" s="19">
        <v>96.0</v>
      </c>
      <c r="O98" s="21">
        <v>40.5962540175108</v>
      </c>
      <c r="P98" s="21">
        <v>6.7660423362518</v>
      </c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>
      <c r="A99" s="17" t="s">
        <v>252</v>
      </c>
      <c r="B99" s="17">
        <v>6400.0</v>
      </c>
      <c r="C99" s="19">
        <v>284.3</v>
      </c>
      <c r="D99" s="19">
        <v>97.0</v>
      </c>
      <c r="E99" s="19">
        <v>17.25</v>
      </c>
      <c r="F99" s="19">
        <v>126.0</v>
      </c>
      <c r="G99" s="19">
        <v>62.03</v>
      </c>
      <c r="H99" s="19">
        <v>23.0</v>
      </c>
      <c r="I99" s="19">
        <v>-0.293</v>
      </c>
      <c r="J99" s="19">
        <v>111.0</v>
      </c>
      <c r="K99" s="19">
        <v>14.77</v>
      </c>
      <c r="L99" s="19">
        <v>44.0</v>
      </c>
      <c r="M99" s="19">
        <v>401.0</v>
      </c>
      <c r="N99" s="19">
        <v>98.0</v>
      </c>
      <c r="O99" s="21">
        <v>40.44774465255458</v>
      </c>
      <c r="P99" s="21">
        <v>6.319960101961653</v>
      </c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</row>
    <row r="100">
      <c r="A100" s="17" t="s">
        <v>363</v>
      </c>
      <c r="B100" s="17">
        <v>6300.0</v>
      </c>
      <c r="C100" s="19">
        <v>278.2</v>
      </c>
      <c r="D100" s="19">
        <v>117.0</v>
      </c>
      <c r="E100" s="19">
        <v>16.67</v>
      </c>
      <c r="F100" s="19">
        <v>128.0</v>
      </c>
      <c r="G100" s="19">
        <v>73.42</v>
      </c>
      <c r="H100" s="19">
        <v>2.0</v>
      </c>
      <c r="I100" s="19">
        <v>-0.129</v>
      </c>
      <c r="J100" s="19">
        <v>94.0</v>
      </c>
      <c r="K100" s="19">
        <v>15.59</v>
      </c>
      <c r="L100" s="19">
        <v>63.0</v>
      </c>
      <c r="M100" s="19">
        <v>404.0</v>
      </c>
      <c r="N100" s="19">
        <v>99.0</v>
      </c>
      <c r="O100" s="21">
        <v>40.00221655768591</v>
      </c>
      <c r="P100" s="21">
        <v>6.349558183759669</v>
      </c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</row>
    <row r="101">
      <c r="A101" s="17" t="s">
        <v>386</v>
      </c>
      <c r="B101" s="17">
        <v>6200.0</v>
      </c>
      <c r="C101" s="19">
        <v>286.6</v>
      </c>
      <c r="D101" s="19">
        <v>82.0</v>
      </c>
      <c r="E101" s="19">
        <v>19.56</v>
      </c>
      <c r="F101" s="19">
        <v>85.0</v>
      </c>
      <c r="G101" s="19">
        <v>58.97</v>
      </c>
      <c r="H101" s="19">
        <v>40.0</v>
      </c>
      <c r="I101" s="19">
        <v>-0.302</v>
      </c>
      <c r="J101" s="19">
        <v>112.0</v>
      </c>
      <c r="K101" s="19">
        <v>16.22</v>
      </c>
      <c r="L101" s="19">
        <v>86.0</v>
      </c>
      <c r="M101" s="19">
        <v>405.0</v>
      </c>
      <c r="N101" s="19">
        <v>100.0</v>
      </c>
      <c r="O101" s="21">
        <v>39.85370719272969</v>
      </c>
      <c r="P101" s="21">
        <v>6.428017289149951</v>
      </c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</row>
    <row r="102">
      <c r="A102" s="17" t="s">
        <v>143</v>
      </c>
      <c r="B102" s="17">
        <v>6600.0</v>
      </c>
      <c r="C102" s="19">
        <v>286.7</v>
      </c>
      <c r="D102" s="19">
        <v>80.0</v>
      </c>
      <c r="E102" s="19">
        <v>18.2</v>
      </c>
      <c r="F102" s="19">
        <v>118.0</v>
      </c>
      <c r="G102" s="19">
        <v>60.0</v>
      </c>
      <c r="H102" s="19">
        <v>35.0</v>
      </c>
      <c r="I102" s="19">
        <v>0.006</v>
      </c>
      <c r="J102" s="19">
        <v>68.0</v>
      </c>
      <c r="K102" s="19">
        <v>17.26</v>
      </c>
      <c r="L102" s="19">
        <v>106.0</v>
      </c>
      <c r="M102" s="19">
        <v>407.0</v>
      </c>
      <c r="N102" s="19">
        <v>101.0</v>
      </c>
      <c r="O102" s="21">
        <v>39.55668846281725</v>
      </c>
      <c r="P102" s="21">
        <v>5.993437645881402</v>
      </c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</row>
    <row r="103">
      <c r="A103" s="17" t="s">
        <v>387</v>
      </c>
      <c r="B103" s="17">
        <v>6600.0</v>
      </c>
      <c r="C103" s="19">
        <v>290.6</v>
      </c>
      <c r="D103" s="19">
        <v>62.0</v>
      </c>
      <c r="E103" s="19">
        <v>20.63</v>
      </c>
      <c r="F103" s="19">
        <v>60.0</v>
      </c>
      <c r="G103" s="19">
        <v>54.76</v>
      </c>
      <c r="H103" s="19">
        <v>76.0</v>
      </c>
      <c r="I103" s="19">
        <v>-0.415</v>
      </c>
      <c r="J103" s="19">
        <v>127.0</v>
      </c>
      <c r="K103" s="19">
        <v>16.07</v>
      </c>
      <c r="L103" s="19">
        <v>82.0</v>
      </c>
      <c r="M103" s="19">
        <v>407.0</v>
      </c>
      <c r="N103" s="19">
        <v>101.0</v>
      </c>
      <c r="O103" s="21">
        <v>39.55668846281725</v>
      </c>
      <c r="P103" s="21">
        <v>5.993437645881402</v>
      </c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</row>
    <row r="104">
      <c r="A104" s="17" t="s">
        <v>181</v>
      </c>
      <c r="B104" s="17">
        <v>10000.0</v>
      </c>
      <c r="C104" s="19">
        <v>288.8</v>
      </c>
      <c r="D104" s="19">
        <v>71.0</v>
      </c>
      <c r="E104" s="19">
        <v>20.0</v>
      </c>
      <c r="F104" s="19">
        <v>74.0</v>
      </c>
      <c r="G104" s="19">
        <v>53.33</v>
      </c>
      <c r="H104" s="19">
        <v>86.0</v>
      </c>
      <c r="I104" s="19">
        <v>-0.332</v>
      </c>
      <c r="J104" s="19">
        <v>120.0</v>
      </c>
      <c r="K104" s="19">
        <v>15.4</v>
      </c>
      <c r="L104" s="19">
        <v>57.0</v>
      </c>
      <c r="M104" s="19">
        <v>408.0</v>
      </c>
      <c r="N104" s="19">
        <v>103.0</v>
      </c>
      <c r="O104" s="21">
        <v>39.408179097861016</v>
      </c>
      <c r="P104" s="21">
        <v>3.9408179097861016</v>
      </c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</row>
    <row r="105">
      <c r="A105" s="17" t="s">
        <v>390</v>
      </c>
      <c r="B105" s="17">
        <v>6200.0</v>
      </c>
      <c r="C105" s="19">
        <v>307.6</v>
      </c>
      <c r="D105" s="19">
        <v>5.0</v>
      </c>
      <c r="E105" s="19">
        <v>18.58</v>
      </c>
      <c r="F105" s="19">
        <v>112.0</v>
      </c>
      <c r="G105" s="19">
        <v>57.63</v>
      </c>
      <c r="H105" s="19">
        <v>52.0</v>
      </c>
      <c r="I105" s="19">
        <v>-0.315</v>
      </c>
      <c r="J105" s="19">
        <v>115.0</v>
      </c>
      <c r="K105" s="19">
        <v>19.73</v>
      </c>
      <c r="L105" s="19">
        <v>127.0</v>
      </c>
      <c r="M105" s="19">
        <v>411.0</v>
      </c>
      <c r="N105" s="19">
        <v>104.0</v>
      </c>
      <c r="O105" s="21">
        <v>38.96265100299235</v>
      </c>
      <c r="P105" s="21">
        <v>6.284298548869734</v>
      </c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</row>
    <row r="106">
      <c r="A106" s="17" t="s">
        <v>331</v>
      </c>
      <c r="B106" s="17">
        <v>6800.0</v>
      </c>
      <c r="C106" s="19">
        <v>279.8</v>
      </c>
      <c r="D106" s="19">
        <v>109.0</v>
      </c>
      <c r="E106" s="19">
        <v>19.53</v>
      </c>
      <c r="F106" s="19">
        <v>86.0</v>
      </c>
      <c r="G106" s="19">
        <v>53.57</v>
      </c>
      <c r="H106" s="19">
        <v>84.0</v>
      </c>
      <c r="I106" s="19">
        <v>-0.173</v>
      </c>
      <c r="J106" s="19">
        <v>104.0</v>
      </c>
      <c r="K106" s="19">
        <v>14.14</v>
      </c>
      <c r="L106" s="19">
        <v>30.0</v>
      </c>
      <c r="M106" s="19">
        <v>413.0</v>
      </c>
      <c r="N106" s="19">
        <v>105.0</v>
      </c>
      <c r="O106" s="21">
        <v>38.66563227307991</v>
      </c>
      <c r="P106" s="21">
        <v>5.6861223930999865</v>
      </c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</row>
    <row r="107">
      <c r="A107" s="17" t="s">
        <v>269</v>
      </c>
      <c r="B107" s="17">
        <v>9400.0</v>
      </c>
      <c r="C107" s="19">
        <v>298.6</v>
      </c>
      <c r="D107" s="19">
        <v>20.0</v>
      </c>
      <c r="E107" s="19">
        <v>18.86</v>
      </c>
      <c r="F107" s="19">
        <v>105.0</v>
      </c>
      <c r="G107" s="19">
        <v>46.94</v>
      </c>
      <c r="H107" s="19">
        <v>125.0</v>
      </c>
      <c r="I107" s="19">
        <v>0.061</v>
      </c>
      <c r="J107" s="19">
        <v>54.0</v>
      </c>
      <c r="K107" s="19">
        <v>18.13</v>
      </c>
      <c r="L107" s="19">
        <v>118.0</v>
      </c>
      <c r="M107" s="19">
        <v>422.0</v>
      </c>
      <c r="N107" s="19">
        <v>106.0</v>
      </c>
      <c r="O107" s="21">
        <v>37.329047988473896</v>
      </c>
      <c r="P107" s="21">
        <v>3.971175317922755</v>
      </c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</row>
    <row r="108">
      <c r="A108" s="17" t="s">
        <v>85</v>
      </c>
      <c r="B108" s="17">
        <v>7000.0</v>
      </c>
      <c r="C108" s="19">
        <v>286.6</v>
      </c>
      <c r="D108" s="19">
        <v>82.0</v>
      </c>
      <c r="E108" s="19">
        <v>19.07</v>
      </c>
      <c r="F108" s="19">
        <v>96.0</v>
      </c>
      <c r="G108" s="19">
        <v>52.59</v>
      </c>
      <c r="H108" s="19">
        <v>93.0</v>
      </c>
      <c r="I108" s="19">
        <v>0.166</v>
      </c>
      <c r="J108" s="19">
        <v>33.0</v>
      </c>
      <c r="K108" s="19">
        <v>18.43</v>
      </c>
      <c r="L108" s="19">
        <v>121.0</v>
      </c>
      <c r="M108" s="19">
        <v>425.0</v>
      </c>
      <c r="N108" s="19">
        <v>107.0</v>
      </c>
      <c r="O108" s="21">
        <v>36.88351989360523</v>
      </c>
      <c r="P108" s="21">
        <v>5.269074270515033</v>
      </c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</row>
    <row r="109">
      <c r="A109" s="17" t="s">
        <v>389</v>
      </c>
      <c r="B109" s="17">
        <v>7000.0</v>
      </c>
      <c r="C109" s="19">
        <v>294.7</v>
      </c>
      <c r="D109" s="19">
        <v>36.0</v>
      </c>
      <c r="E109" s="19">
        <v>19.08</v>
      </c>
      <c r="F109" s="19">
        <v>95.0</v>
      </c>
      <c r="G109" s="19">
        <v>56.41</v>
      </c>
      <c r="H109" s="19">
        <v>64.0</v>
      </c>
      <c r="I109" s="19">
        <v>-0.832</v>
      </c>
      <c r="J109" s="19">
        <v>133.0</v>
      </c>
      <c r="K109" s="19">
        <v>16.91</v>
      </c>
      <c r="L109" s="19">
        <v>99.0</v>
      </c>
      <c r="M109" s="19">
        <v>427.0</v>
      </c>
      <c r="N109" s="19">
        <v>108.0</v>
      </c>
      <c r="O109" s="21">
        <v>36.58650116369279</v>
      </c>
      <c r="P109" s="21">
        <v>5.226643023384684</v>
      </c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</row>
    <row r="110">
      <c r="A110" s="17" t="s">
        <v>384</v>
      </c>
      <c r="B110" s="17">
        <v>6100.0</v>
      </c>
      <c r="C110" s="19">
        <v>292.8</v>
      </c>
      <c r="D110" s="19">
        <v>42.0</v>
      </c>
      <c r="E110" s="19">
        <v>20.0</v>
      </c>
      <c r="F110" s="19">
        <v>74.0</v>
      </c>
      <c r="G110" s="19">
        <v>47.37</v>
      </c>
      <c r="H110" s="19">
        <v>122.0</v>
      </c>
      <c r="I110" s="19">
        <v>-0.035</v>
      </c>
      <c r="J110" s="19">
        <v>79.0</v>
      </c>
      <c r="K110" s="19">
        <v>17.78</v>
      </c>
      <c r="L110" s="19">
        <v>111.0</v>
      </c>
      <c r="M110" s="19">
        <v>428.0</v>
      </c>
      <c r="N110" s="19">
        <v>109.0</v>
      </c>
      <c r="O110" s="21">
        <v>36.437991798736554</v>
      </c>
      <c r="P110" s="21">
        <v>5.973441278481403</v>
      </c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</row>
    <row r="111">
      <c r="A111" s="17" t="s">
        <v>220</v>
      </c>
      <c r="B111" s="17">
        <v>6900.0</v>
      </c>
      <c r="C111" s="19">
        <v>292.5</v>
      </c>
      <c r="D111" s="19">
        <v>46.0</v>
      </c>
      <c r="E111" s="19">
        <v>19.19</v>
      </c>
      <c r="F111" s="19">
        <v>94.0</v>
      </c>
      <c r="G111" s="19">
        <v>52.7</v>
      </c>
      <c r="H111" s="19">
        <v>92.0</v>
      </c>
      <c r="I111" s="19">
        <v>-0.159</v>
      </c>
      <c r="J111" s="19">
        <v>100.0</v>
      </c>
      <c r="K111" s="19">
        <v>16.84</v>
      </c>
      <c r="L111" s="19">
        <v>98.0</v>
      </c>
      <c r="M111" s="19">
        <v>430.0</v>
      </c>
      <c r="N111" s="19">
        <v>110.0</v>
      </c>
      <c r="O111" s="21">
        <v>36.14097306882411</v>
      </c>
      <c r="P111" s="21">
        <v>5.237822183887552</v>
      </c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</row>
    <row r="112">
      <c r="A112" s="17" t="s">
        <v>361</v>
      </c>
      <c r="B112" s="17">
        <v>6100.0</v>
      </c>
      <c r="C112" s="19">
        <v>276.5</v>
      </c>
      <c r="D112" s="19">
        <v>123.0</v>
      </c>
      <c r="E112" s="19">
        <v>17.46</v>
      </c>
      <c r="F112" s="19">
        <v>125.0</v>
      </c>
      <c r="G112" s="19">
        <v>60.33</v>
      </c>
      <c r="H112" s="19">
        <v>32.0</v>
      </c>
      <c r="I112" s="19">
        <v>-0.161</v>
      </c>
      <c r="J112" s="19">
        <v>101.0</v>
      </c>
      <c r="K112" s="19">
        <v>15.21</v>
      </c>
      <c r="L112" s="19">
        <v>52.0</v>
      </c>
      <c r="M112" s="19">
        <v>433.0</v>
      </c>
      <c r="N112" s="19">
        <v>111.0</v>
      </c>
      <c r="O112" s="21">
        <v>35.695444973955446</v>
      </c>
      <c r="P112" s="21">
        <v>5.851712290812369</v>
      </c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</row>
    <row r="113">
      <c r="A113" s="17" t="s">
        <v>391</v>
      </c>
      <c r="B113" s="17">
        <v>6200.0</v>
      </c>
      <c r="C113" s="19">
        <v>292.1</v>
      </c>
      <c r="D113" s="19">
        <v>48.0</v>
      </c>
      <c r="E113" s="19">
        <v>19.05</v>
      </c>
      <c r="F113" s="19">
        <v>98.0</v>
      </c>
      <c r="G113" s="19">
        <v>58.33</v>
      </c>
      <c r="H113" s="19">
        <v>45.0</v>
      </c>
      <c r="I113" s="19">
        <v>-0.328</v>
      </c>
      <c r="J113" s="19">
        <v>119.0</v>
      </c>
      <c r="K113" s="19">
        <v>19.31</v>
      </c>
      <c r="L113" s="19">
        <v>126.0</v>
      </c>
      <c r="M113" s="19">
        <v>436.0</v>
      </c>
      <c r="N113" s="19">
        <v>112.0</v>
      </c>
      <c r="O113" s="21">
        <v>35.249916879086776</v>
      </c>
      <c r="P113" s="21">
        <v>5.6854704643688345</v>
      </c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</row>
    <row r="114">
      <c r="A114" s="17" t="s">
        <v>367</v>
      </c>
      <c r="B114" s="17">
        <v>6500.0</v>
      </c>
      <c r="C114" s="19">
        <v>289.4</v>
      </c>
      <c r="D114" s="19">
        <v>68.0</v>
      </c>
      <c r="E114" s="19">
        <v>20.57</v>
      </c>
      <c r="F114" s="19">
        <v>64.0</v>
      </c>
      <c r="G114" s="19">
        <v>55.56</v>
      </c>
      <c r="H114" s="19">
        <v>69.0</v>
      </c>
      <c r="I114" s="19">
        <v>-0.495</v>
      </c>
      <c r="J114" s="19">
        <v>129.0</v>
      </c>
      <c r="K114" s="19">
        <v>18.77</v>
      </c>
      <c r="L114" s="19">
        <v>123.0</v>
      </c>
      <c r="M114" s="19">
        <v>453.0</v>
      </c>
      <c r="N114" s="19">
        <v>113.0</v>
      </c>
      <c r="O114" s="21">
        <v>32.725257674830985</v>
      </c>
      <c r="P114" s="21">
        <v>5.034655026897075</v>
      </c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</row>
    <row r="115">
      <c r="A115" s="17" t="s">
        <v>323</v>
      </c>
      <c r="B115" s="17">
        <v>6500.0</v>
      </c>
      <c r="C115" s="19">
        <v>278.6</v>
      </c>
      <c r="D115" s="19">
        <v>116.0</v>
      </c>
      <c r="E115" s="19">
        <v>19.25</v>
      </c>
      <c r="F115" s="19">
        <v>91.0</v>
      </c>
      <c r="G115" s="19">
        <v>47.33</v>
      </c>
      <c r="H115" s="19">
        <v>123.0</v>
      </c>
      <c r="I115" s="19">
        <v>0.183</v>
      </c>
      <c r="J115" s="19">
        <v>32.0</v>
      </c>
      <c r="K115" s="19">
        <v>16.54</v>
      </c>
      <c r="L115" s="19">
        <v>92.0</v>
      </c>
      <c r="M115" s="19">
        <v>454.0</v>
      </c>
      <c r="N115" s="19">
        <v>114.0</v>
      </c>
      <c r="O115" s="21">
        <v>32.57674830987476</v>
      </c>
      <c r="P115" s="21">
        <v>5.011807432288425</v>
      </c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</row>
    <row r="116">
      <c r="A116" s="17" t="s">
        <v>310</v>
      </c>
      <c r="B116" s="17">
        <v>6600.0</v>
      </c>
      <c r="C116" s="19">
        <v>279.1</v>
      </c>
      <c r="D116" s="19">
        <v>111.0</v>
      </c>
      <c r="E116" s="19">
        <v>19.51</v>
      </c>
      <c r="F116" s="19">
        <v>87.0</v>
      </c>
      <c r="G116" s="19">
        <v>41.03</v>
      </c>
      <c r="H116" s="19">
        <v>133.0</v>
      </c>
      <c r="I116" s="19">
        <v>0.215</v>
      </c>
      <c r="J116" s="19">
        <v>27.0</v>
      </c>
      <c r="K116" s="19">
        <v>16.91</v>
      </c>
      <c r="L116" s="19">
        <v>99.0</v>
      </c>
      <c r="M116" s="19">
        <v>457.0</v>
      </c>
      <c r="N116" s="19">
        <v>115.0</v>
      </c>
      <c r="O116" s="21">
        <v>32.131220215006095</v>
      </c>
      <c r="P116" s="21">
        <v>4.868366699243348</v>
      </c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</row>
    <row r="117">
      <c r="A117" s="17" t="s">
        <v>380</v>
      </c>
      <c r="B117" s="17">
        <v>6200.0</v>
      </c>
      <c r="C117" s="19">
        <v>277.4</v>
      </c>
      <c r="D117" s="19">
        <v>121.0</v>
      </c>
      <c r="E117" s="19">
        <v>16.16</v>
      </c>
      <c r="F117" s="19">
        <v>132.0</v>
      </c>
      <c r="G117" s="19">
        <v>49.09</v>
      </c>
      <c r="H117" s="19">
        <v>114.0</v>
      </c>
      <c r="I117" s="19">
        <v>0.232</v>
      </c>
      <c r="J117" s="19">
        <v>24.0</v>
      </c>
      <c r="K117" s="19">
        <v>15.66</v>
      </c>
      <c r="L117" s="19">
        <v>66.0</v>
      </c>
      <c r="M117" s="19">
        <v>457.0</v>
      </c>
      <c r="N117" s="19">
        <v>115.0</v>
      </c>
      <c r="O117" s="21">
        <v>32.131220215006095</v>
      </c>
      <c r="P117" s="21">
        <v>5.18245487338808</v>
      </c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</row>
    <row r="118">
      <c r="A118" s="17" t="s">
        <v>349</v>
      </c>
      <c r="B118" s="17">
        <v>6800.0</v>
      </c>
      <c r="C118" s="19">
        <v>286.1</v>
      </c>
      <c r="D118" s="19">
        <v>89.0</v>
      </c>
      <c r="E118" s="19">
        <v>15.83</v>
      </c>
      <c r="F118" s="19">
        <v>133.0</v>
      </c>
      <c r="G118" s="19">
        <v>52.94</v>
      </c>
      <c r="H118" s="19">
        <v>90.0</v>
      </c>
      <c r="I118" s="19">
        <v>0.217</v>
      </c>
      <c r="J118" s="19">
        <v>26.0</v>
      </c>
      <c r="K118" s="19">
        <v>18.33</v>
      </c>
      <c r="L118" s="19">
        <v>120.0</v>
      </c>
      <c r="M118" s="19">
        <v>458.0</v>
      </c>
      <c r="N118" s="19">
        <v>117.0</v>
      </c>
      <c r="O118" s="21">
        <v>31.982710850049866</v>
      </c>
      <c r="P118" s="21">
        <v>4.7033398308896865</v>
      </c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</row>
    <row r="119">
      <c r="A119" s="17" t="s">
        <v>392</v>
      </c>
      <c r="B119" s="17">
        <v>6200.0</v>
      </c>
      <c r="C119" s="19">
        <v>286.6</v>
      </c>
      <c r="D119" s="19">
        <v>82.0</v>
      </c>
      <c r="E119" s="19">
        <v>20.74</v>
      </c>
      <c r="F119" s="19">
        <v>57.0</v>
      </c>
      <c r="G119" s="19">
        <v>50.0</v>
      </c>
      <c r="H119" s="19">
        <v>108.0</v>
      </c>
      <c r="I119" s="19">
        <v>-0.325</v>
      </c>
      <c r="J119" s="19">
        <v>117.0</v>
      </c>
      <c r="K119" s="19">
        <v>16.67</v>
      </c>
      <c r="L119" s="19">
        <v>94.0</v>
      </c>
      <c r="M119" s="19">
        <v>458.0</v>
      </c>
      <c r="N119" s="19">
        <v>117.0</v>
      </c>
      <c r="O119" s="21">
        <v>31.982710850049866</v>
      </c>
      <c r="P119" s="21">
        <v>5.158501750008043</v>
      </c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</row>
    <row r="120">
      <c r="A120" s="17" t="s">
        <v>287</v>
      </c>
      <c r="B120" s="17">
        <v>6900.0</v>
      </c>
      <c r="C120" s="19">
        <v>274.5</v>
      </c>
      <c r="D120" s="19">
        <v>129.0</v>
      </c>
      <c r="E120" s="19">
        <v>18.84</v>
      </c>
      <c r="F120" s="19">
        <v>106.0</v>
      </c>
      <c r="G120" s="19">
        <v>51.9</v>
      </c>
      <c r="H120" s="19">
        <v>102.0</v>
      </c>
      <c r="I120" s="19">
        <v>0.091</v>
      </c>
      <c r="J120" s="19">
        <v>49.0</v>
      </c>
      <c r="K120" s="19">
        <v>15.94</v>
      </c>
      <c r="L120" s="19">
        <v>77.0</v>
      </c>
      <c r="M120" s="19">
        <v>463.0</v>
      </c>
      <c r="N120" s="19">
        <v>119.0</v>
      </c>
      <c r="O120" s="21">
        <v>31.240164025268758</v>
      </c>
      <c r="P120" s="21">
        <v>4.527560003662138</v>
      </c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</row>
    <row r="121">
      <c r="A121" s="17" t="s">
        <v>149</v>
      </c>
      <c r="B121" s="17">
        <v>6100.0</v>
      </c>
      <c r="C121" s="19">
        <v>279.8</v>
      </c>
      <c r="D121" s="19">
        <v>109.0</v>
      </c>
      <c r="E121" s="19">
        <v>16.67</v>
      </c>
      <c r="F121" s="19">
        <v>128.0</v>
      </c>
      <c r="G121" s="19">
        <v>49.49</v>
      </c>
      <c r="H121" s="19">
        <v>112.0</v>
      </c>
      <c r="I121" s="19">
        <v>0.507</v>
      </c>
      <c r="J121" s="19">
        <v>2.0</v>
      </c>
      <c r="K121" s="19">
        <v>17.9</v>
      </c>
      <c r="L121" s="19">
        <v>114.0</v>
      </c>
      <c r="M121" s="19">
        <v>465.0</v>
      </c>
      <c r="N121" s="19">
        <v>120.0</v>
      </c>
      <c r="O121" s="21">
        <v>30.94314529535631</v>
      </c>
      <c r="P121" s="21">
        <v>5.072646769730543</v>
      </c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</row>
    <row r="122">
      <c r="A122" s="17" t="s">
        <v>358</v>
      </c>
      <c r="B122" s="17">
        <v>6000.0</v>
      </c>
      <c r="C122" s="19">
        <v>276.8</v>
      </c>
      <c r="D122" s="19">
        <v>122.0</v>
      </c>
      <c r="E122" s="19">
        <v>18.95</v>
      </c>
      <c r="F122" s="19">
        <v>101.0</v>
      </c>
      <c r="G122" s="19">
        <v>47.62</v>
      </c>
      <c r="H122" s="19">
        <v>119.0</v>
      </c>
      <c r="I122" s="19">
        <v>0.27</v>
      </c>
      <c r="J122" s="19">
        <v>22.0</v>
      </c>
      <c r="K122" s="19">
        <v>17.81</v>
      </c>
      <c r="L122" s="19">
        <v>113.0</v>
      </c>
      <c r="M122" s="19">
        <v>477.0</v>
      </c>
      <c r="N122" s="19">
        <v>121.0</v>
      </c>
      <c r="O122" s="21">
        <v>29.161032915881634</v>
      </c>
      <c r="P122" s="21">
        <v>4.860172152646939</v>
      </c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</row>
    <row r="123">
      <c r="A123" s="17" t="s">
        <v>319</v>
      </c>
      <c r="B123" s="17">
        <v>6100.0</v>
      </c>
      <c r="C123" s="19">
        <v>286.3</v>
      </c>
      <c r="D123" s="19">
        <v>86.0</v>
      </c>
      <c r="E123" s="19">
        <v>19.7</v>
      </c>
      <c r="F123" s="19">
        <v>81.0</v>
      </c>
      <c r="G123" s="19">
        <v>56.98</v>
      </c>
      <c r="H123" s="19">
        <v>58.0</v>
      </c>
      <c r="I123" s="19">
        <v>-0.842</v>
      </c>
      <c r="J123" s="19">
        <v>134.0</v>
      </c>
      <c r="K123" s="19">
        <v>18.31</v>
      </c>
      <c r="L123" s="19">
        <v>119.0</v>
      </c>
      <c r="M123" s="19">
        <v>478.0</v>
      </c>
      <c r="N123" s="19">
        <v>122.0</v>
      </c>
      <c r="O123" s="21">
        <v>29.01252355092541</v>
      </c>
      <c r="P123" s="21">
        <v>4.756151401791051</v>
      </c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</row>
    <row r="124">
      <c r="A124" s="17" t="s">
        <v>353</v>
      </c>
      <c r="B124" s="17">
        <v>6000.0</v>
      </c>
      <c r="C124" s="19">
        <v>284.6</v>
      </c>
      <c r="D124" s="19">
        <v>95.0</v>
      </c>
      <c r="E124" s="19">
        <v>12.46</v>
      </c>
      <c r="F124" s="19">
        <v>134.0</v>
      </c>
      <c r="G124" s="19">
        <v>51.9</v>
      </c>
      <c r="H124" s="19">
        <v>102.0</v>
      </c>
      <c r="I124" s="19">
        <v>0.345</v>
      </c>
      <c r="J124" s="19">
        <v>16.0</v>
      </c>
      <c r="K124" s="19">
        <v>24.58</v>
      </c>
      <c r="L124" s="19">
        <v>132.0</v>
      </c>
      <c r="M124" s="19">
        <v>479.0</v>
      </c>
      <c r="N124" s="19">
        <v>123.0</v>
      </c>
      <c r="O124" s="21">
        <v>28.86401418596919</v>
      </c>
      <c r="P124" s="21">
        <v>4.810669030994865</v>
      </c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</row>
    <row r="125">
      <c r="A125" s="17" t="s">
        <v>340</v>
      </c>
      <c r="B125" s="17">
        <v>7500.0</v>
      </c>
      <c r="C125" s="19">
        <v>273.5</v>
      </c>
      <c r="D125" s="19">
        <v>130.0</v>
      </c>
      <c r="E125" s="19">
        <v>18.77</v>
      </c>
      <c r="F125" s="19">
        <v>107.0</v>
      </c>
      <c r="G125" s="19">
        <v>53.01</v>
      </c>
      <c r="H125" s="19">
        <v>89.0</v>
      </c>
      <c r="I125" s="19">
        <v>0.139</v>
      </c>
      <c r="J125" s="19">
        <v>37.0</v>
      </c>
      <c r="K125" s="19">
        <v>18.77</v>
      </c>
      <c r="L125" s="19">
        <v>123.0</v>
      </c>
      <c r="M125" s="19">
        <v>486.0</v>
      </c>
      <c r="N125" s="19">
        <v>124.0</v>
      </c>
      <c r="O125" s="21">
        <v>27.824448631275622</v>
      </c>
      <c r="P125" s="21">
        <v>3.709926484170083</v>
      </c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</row>
    <row r="126">
      <c r="A126" s="17" t="s">
        <v>371</v>
      </c>
      <c r="B126" s="17">
        <v>6000.0</v>
      </c>
      <c r="C126" s="19">
        <v>278.9</v>
      </c>
      <c r="D126" s="19">
        <v>115.0</v>
      </c>
      <c r="E126" s="19">
        <v>19.23</v>
      </c>
      <c r="F126" s="19">
        <v>92.0</v>
      </c>
      <c r="G126" s="19">
        <v>40.35</v>
      </c>
      <c r="H126" s="19">
        <v>134.0</v>
      </c>
      <c r="I126" s="19">
        <v>-0.137</v>
      </c>
      <c r="J126" s="19">
        <v>97.0</v>
      </c>
      <c r="K126" s="19">
        <v>14.96</v>
      </c>
      <c r="L126" s="19">
        <v>48.0</v>
      </c>
      <c r="M126" s="19">
        <v>486.0</v>
      </c>
      <c r="N126" s="19">
        <v>124.0</v>
      </c>
      <c r="O126" s="21">
        <v>27.824448631275622</v>
      </c>
      <c r="P126" s="21">
        <v>4.637408105212604</v>
      </c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</row>
    <row r="127">
      <c r="A127" s="17" t="s">
        <v>329</v>
      </c>
      <c r="B127" s="17">
        <v>6400.0</v>
      </c>
      <c r="C127" s="19">
        <v>281.9</v>
      </c>
      <c r="D127" s="19">
        <v>104.0</v>
      </c>
      <c r="E127" s="19">
        <v>18.63</v>
      </c>
      <c r="F127" s="19">
        <v>110.0</v>
      </c>
      <c r="G127" s="19">
        <v>43.16</v>
      </c>
      <c r="H127" s="19">
        <v>129.0</v>
      </c>
      <c r="I127" s="19">
        <v>0.247</v>
      </c>
      <c r="J127" s="19">
        <v>23.0</v>
      </c>
      <c r="K127" s="19">
        <v>20.42</v>
      </c>
      <c r="L127" s="19">
        <v>129.0</v>
      </c>
      <c r="M127" s="19">
        <v>495.0</v>
      </c>
      <c r="N127" s="19">
        <v>126.0</v>
      </c>
      <c r="O127" s="21">
        <v>26.48786434666962</v>
      </c>
      <c r="P127" s="21">
        <v>4.138728804167128</v>
      </c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</row>
    <row r="128">
      <c r="A128" s="17" t="s">
        <v>382</v>
      </c>
      <c r="B128" s="17">
        <v>6600.0</v>
      </c>
      <c r="C128" s="19">
        <v>279.0</v>
      </c>
      <c r="D128" s="19">
        <v>112.0</v>
      </c>
      <c r="E128" s="19">
        <v>17.59</v>
      </c>
      <c r="F128" s="19">
        <v>123.0</v>
      </c>
      <c r="G128" s="19">
        <v>49.3</v>
      </c>
      <c r="H128" s="19">
        <v>113.0</v>
      </c>
      <c r="I128" s="19">
        <v>0.317</v>
      </c>
      <c r="J128" s="19">
        <v>19.0</v>
      </c>
      <c r="K128" s="19">
        <v>23.61</v>
      </c>
      <c r="L128" s="19">
        <v>131.0</v>
      </c>
      <c r="M128" s="19">
        <v>498.0</v>
      </c>
      <c r="N128" s="19">
        <v>127.0</v>
      </c>
      <c r="O128" s="21">
        <v>26.042336251800947</v>
      </c>
      <c r="P128" s="21">
        <v>3.9458085230001436</v>
      </c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</row>
    <row r="129">
      <c r="A129" s="17" t="s">
        <v>400</v>
      </c>
      <c r="B129" s="17">
        <v>6200.0</v>
      </c>
      <c r="C129" s="19">
        <v>292.9</v>
      </c>
      <c r="D129" s="19">
        <v>41.0</v>
      </c>
      <c r="E129" s="19">
        <v>18.43</v>
      </c>
      <c r="F129" s="19">
        <v>115.0</v>
      </c>
      <c r="G129" s="19">
        <v>50.0</v>
      </c>
      <c r="H129" s="19">
        <v>108.0</v>
      </c>
      <c r="I129" s="19">
        <v>-0.588</v>
      </c>
      <c r="J129" s="19">
        <v>130.0</v>
      </c>
      <c r="K129" s="19">
        <v>17.42</v>
      </c>
      <c r="L129" s="19">
        <v>107.0</v>
      </c>
      <c r="M129" s="19">
        <v>501.0</v>
      </c>
      <c r="N129" s="19">
        <v>128.0</v>
      </c>
      <c r="O129" s="21">
        <v>25.596808156932283</v>
      </c>
      <c r="P129" s="21">
        <v>4.128517444666497</v>
      </c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</row>
    <row r="130">
      <c r="A130" s="17" t="s">
        <v>264</v>
      </c>
      <c r="B130" s="17">
        <v>6100.0</v>
      </c>
      <c r="C130" s="19">
        <v>274.7</v>
      </c>
      <c r="D130" s="19">
        <v>128.0</v>
      </c>
      <c r="E130" s="19">
        <v>16.31</v>
      </c>
      <c r="F130" s="19">
        <v>131.0</v>
      </c>
      <c r="G130" s="19">
        <v>47.06</v>
      </c>
      <c r="H130" s="19">
        <v>124.0</v>
      </c>
      <c r="I130" s="19">
        <v>0.184</v>
      </c>
      <c r="J130" s="19">
        <v>31.0</v>
      </c>
      <c r="K130" s="19">
        <v>16.31</v>
      </c>
      <c r="L130" s="19">
        <v>89.0</v>
      </c>
      <c r="M130" s="19">
        <v>503.0</v>
      </c>
      <c r="N130" s="19">
        <v>129.0</v>
      </c>
      <c r="O130" s="21">
        <v>25.299789427019835</v>
      </c>
      <c r="P130" s="21">
        <v>4.1475064634458745</v>
      </c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</row>
    <row r="131">
      <c r="A131" s="17" t="s">
        <v>311</v>
      </c>
      <c r="B131" s="17">
        <v>6700.0</v>
      </c>
      <c r="C131" s="19">
        <v>291.9</v>
      </c>
      <c r="D131" s="19">
        <v>52.0</v>
      </c>
      <c r="E131" s="19">
        <v>18.94</v>
      </c>
      <c r="F131" s="19">
        <v>102.0</v>
      </c>
      <c r="G131" s="19">
        <v>48.0</v>
      </c>
      <c r="H131" s="19">
        <v>118.0</v>
      </c>
      <c r="I131" s="19">
        <v>-0.351</v>
      </c>
      <c r="J131" s="19">
        <v>122.0</v>
      </c>
      <c r="K131" s="19">
        <v>18.06</v>
      </c>
      <c r="L131" s="19">
        <v>115.0</v>
      </c>
      <c r="M131" s="19">
        <v>509.0</v>
      </c>
      <c r="N131" s="19">
        <v>130.0</v>
      </c>
      <c r="O131" s="21">
        <v>24.408733237282497</v>
      </c>
      <c r="P131" s="21">
        <v>3.6430945130272385</v>
      </c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</row>
    <row r="132">
      <c r="A132" s="17" t="s">
        <v>327</v>
      </c>
      <c r="B132" s="17">
        <v>6700.0</v>
      </c>
      <c r="C132" s="19">
        <v>276.4</v>
      </c>
      <c r="D132" s="19">
        <v>124.0</v>
      </c>
      <c r="E132" s="19">
        <v>17.71</v>
      </c>
      <c r="F132" s="19">
        <v>122.0</v>
      </c>
      <c r="G132" s="19">
        <v>49.07</v>
      </c>
      <c r="H132" s="19">
        <v>115.0</v>
      </c>
      <c r="I132" s="19">
        <v>0.042</v>
      </c>
      <c r="J132" s="19">
        <v>60.0</v>
      </c>
      <c r="K132" s="19">
        <v>17.13</v>
      </c>
      <c r="L132" s="19">
        <v>103.0</v>
      </c>
      <c r="M132" s="19">
        <v>524.0</v>
      </c>
      <c r="N132" s="19">
        <v>131.0</v>
      </c>
      <c r="O132" s="21">
        <v>22.181092762939148</v>
      </c>
      <c r="P132" s="21">
        <v>3.310610860140171</v>
      </c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</row>
    <row r="133">
      <c r="A133" s="17" t="s">
        <v>242</v>
      </c>
      <c r="B133" s="17">
        <v>6000.0</v>
      </c>
      <c r="C133" s="19">
        <v>291.0</v>
      </c>
      <c r="D133" s="19">
        <v>56.0</v>
      </c>
      <c r="E133" s="19">
        <v>18.46</v>
      </c>
      <c r="F133" s="19">
        <v>114.0</v>
      </c>
      <c r="G133" s="19">
        <v>41.67</v>
      </c>
      <c r="H133" s="19">
        <v>132.0</v>
      </c>
      <c r="I133" s="19">
        <v>-0.112</v>
      </c>
      <c r="J133" s="19">
        <v>90.0</v>
      </c>
      <c r="K133" s="19">
        <v>26.96</v>
      </c>
      <c r="L133" s="19">
        <v>134.0</v>
      </c>
      <c r="M133" s="19">
        <v>526.0</v>
      </c>
      <c r="N133" s="19">
        <v>132.0</v>
      </c>
      <c r="O133" s="21">
        <v>21.884074033026714</v>
      </c>
      <c r="P133" s="21">
        <v>3.647345672171119</v>
      </c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</row>
    <row r="134">
      <c r="A134" s="17" t="s">
        <v>322</v>
      </c>
      <c r="B134" s="17">
        <v>6300.0</v>
      </c>
      <c r="C134" s="19">
        <v>273.3</v>
      </c>
      <c r="D134" s="19">
        <v>131.0</v>
      </c>
      <c r="E134" s="19">
        <v>17.92</v>
      </c>
      <c r="F134" s="19">
        <v>120.0</v>
      </c>
      <c r="G134" s="19">
        <v>45.83</v>
      </c>
      <c r="H134" s="19">
        <v>127.0</v>
      </c>
      <c r="I134" s="19">
        <v>0.031</v>
      </c>
      <c r="J134" s="19">
        <v>63.0</v>
      </c>
      <c r="K134" s="19">
        <v>17.08</v>
      </c>
      <c r="L134" s="19">
        <v>102.0</v>
      </c>
      <c r="M134" s="19">
        <v>543.0</v>
      </c>
      <c r="N134" s="19">
        <v>133.0</v>
      </c>
      <c r="O134" s="21">
        <v>19.359414828770916</v>
      </c>
      <c r="P134" s="21">
        <v>3.0729229886937963</v>
      </c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</row>
    <row r="135">
      <c r="A135" s="17" t="s">
        <v>321</v>
      </c>
      <c r="B135" s="17">
        <v>6100.0</v>
      </c>
      <c r="C135" s="19">
        <v>292.8</v>
      </c>
      <c r="D135" s="19">
        <v>42.0</v>
      </c>
      <c r="E135" s="19">
        <v>16.67</v>
      </c>
      <c r="F135" s="19">
        <v>128.0</v>
      </c>
      <c r="G135" s="19">
        <v>47.56</v>
      </c>
      <c r="H135" s="19">
        <v>121.0</v>
      </c>
      <c r="I135" s="19">
        <v>-0.6</v>
      </c>
      <c r="J135" s="19">
        <v>132.0</v>
      </c>
      <c r="K135" s="19">
        <v>19.91</v>
      </c>
      <c r="L135" s="19">
        <v>128.0</v>
      </c>
      <c r="M135" s="19">
        <v>551.0</v>
      </c>
      <c r="N135" s="19">
        <v>134.0</v>
      </c>
      <c r="O135" s="21">
        <v>18.17133990912113</v>
      </c>
      <c r="P135" s="21">
        <v>2.978908181823136</v>
      </c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</row>
  </sheetData>
  <conditionalFormatting sqref="B2:B135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135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2:E135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135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I2:I135">
    <cfRule type="colorScale" priority="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K2:K135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O135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P2:P135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5.86"/>
    <col customWidth="1" min="2" max="3" width="5.0"/>
    <col customWidth="1" min="4" max="4" width="8.57"/>
    <col customWidth="1" min="5" max="5" width="5.0"/>
    <col customWidth="1" min="6" max="6" width="4.43"/>
    <col customWidth="1" min="7" max="7" width="4.14"/>
    <col customWidth="1" min="8" max="8" width="5.14"/>
    <col customWidth="1" min="9" max="9" width="4.14"/>
    <col customWidth="1" min="10" max="10" width="6.0"/>
    <col customWidth="1" min="11" max="11" width="4.14"/>
    <col customWidth="1" min="12" max="12" width="6.0"/>
    <col customWidth="1" min="13" max="13" width="4.14"/>
    <col customWidth="1" min="14" max="14" width="11.43"/>
    <col customWidth="1" min="15" max="15" width="5.14"/>
    <col customWidth="1" min="16" max="16" width="5.71"/>
    <col customWidth="1" min="17" max="18" width="5.29"/>
    <col customWidth="1" min="19" max="19" width="5.86"/>
    <col customWidth="1" min="20" max="20" width="6.57"/>
    <col customWidth="1" min="21" max="21" width="6.29"/>
    <col customWidth="1" min="22" max="22" width="8.86"/>
  </cols>
  <sheetData>
    <row r="1">
      <c r="A1" s="30" t="s">
        <v>14</v>
      </c>
      <c r="B1" s="31" t="s">
        <v>2</v>
      </c>
      <c r="C1" s="30" t="s">
        <v>403</v>
      </c>
      <c r="D1" s="30" t="s">
        <v>15</v>
      </c>
      <c r="E1" s="30" t="s">
        <v>404</v>
      </c>
      <c r="F1" s="30" t="s">
        <v>405</v>
      </c>
      <c r="G1" s="30" t="s">
        <v>404</v>
      </c>
      <c r="H1" s="30" t="s">
        <v>406</v>
      </c>
      <c r="I1" s="30" t="s">
        <v>404</v>
      </c>
      <c r="J1" s="30" t="s">
        <v>407</v>
      </c>
      <c r="K1" s="30" t="s">
        <v>404</v>
      </c>
      <c r="L1" s="30" t="s">
        <v>408</v>
      </c>
      <c r="M1" s="30" t="s">
        <v>404</v>
      </c>
      <c r="N1" s="30" t="s">
        <v>409</v>
      </c>
      <c r="O1" s="30" t="s">
        <v>410</v>
      </c>
      <c r="P1" s="30" t="s">
        <v>411</v>
      </c>
      <c r="Q1" s="30" t="s">
        <v>412</v>
      </c>
      <c r="R1" s="30" t="s">
        <v>413</v>
      </c>
      <c r="S1" s="30" t="s">
        <v>414</v>
      </c>
      <c r="T1" s="30" t="s">
        <v>415</v>
      </c>
      <c r="U1" s="30" t="s">
        <v>416</v>
      </c>
      <c r="V1" s="30" t="s">
        <v>417</v>
      </c>
    </row>
    <row r="2">
      <c r="A2" s="34" t="s">
        <v>53</v>
      </c>
      <c r="B2" s="34">
        <v>7400.0</v>
      </c>
      <c r="C2" s="34">
        <v>5.0</v>
      </c>
      <c r="D2" s="34">
        <v>5.0</v>
      </c>
      <c r="E2" s="36">
        <v>1.0</v>
      </c>
      <c r="F2" s="34">
        <v>0.0</v>
      </c>
      <c r="G2" s="36">
        <v>0.0</v>
      </c>
      <c r="H2" s="34">
        <v>0.0</v>
      </c>
      <c r="I2" s="36">
        <v>0.0</v>
      </c>
      <c r="J2" s="34">
        <v>0.0</v>
      </c>
      <c r="K2" s="36">
        <v>0.0</v>
      </c>
      <c r="L2" s="34">
        <v>3.0</v>
      </c>
      <c r="M2" s="36">
        <v>0.6</v>
      </c>
      <c r="N2" s="34">
        <v>20.0</v>
      </c>
      <c r="O2" s="34">
        <v>67.4</v>
      </c>
      <c r="P2" s="34">
        <v>70.8</v>
      </c>
      <c r="Q2" s="34">
        <v>69.6</v>
      </c>
      <c r="R2" s="34">
        <v>70.8</v>
      </c>
      <c r="S2" s="34">
        <v>69.1</v>
      </c>
      <c r="T2" s="34">
        <v>70.2</v>
      </c>
      <c r="U2" s="34">
        <v>69.65</v>
      </c>
      <c r="V2" s="38">
        <v>143103.0</v>
      </c>
    </row>
    <row r="3">
      <c r="A3" s="34" t="s">
        <v>139</v>
      </c>
      <c r="B3" s="34">
        <v>8700.0</v>
      </c>
      <c r="C3" s="34">
        <v>4.0</v>
      </c>
      <c r="D3" s="34">
        <v>4.0</v>
      </c>
      <c r="E3" s="36">
        <v>1.0</v>
      </c>
      <c r="F3" s="34">
        <v>0.0</v>
      </c>
      <c r="G3" s="36">
        <v>0.0</v>
      </c>
      <c r="H3" s="34">
        <v>0.0</v>
      </c>
      <c r="I3" s="36">
        <v>0.0</v>
      </c>
      <c r="J3" s="34">
        <v>0.0</v>
      </c>
      <c r="K3" s="36">
        <v>0.0</v>
      </c>
      <c r="L3" s="34">
        <v>2.0</v>
      </c>
      <c r="M3" s="36">
        <v>0.5</v>
      </c>
      <c r="N3" s="34">
        <v>16.0</v>
      </c>
      <c r="O3" s="34">
        <v>68.0</v>
      </c>
      <c r="P3" s="34">
        <v>67.5</v>
      </c>
      <c r="Q3" s="34">
        <v>70.25</v>
      </c>
      <c r="R3" s="34">
        <v>71.25</v>
      </c>
      <c r="S3" s="34">
        <v>67.75</v>
      </c>
      <c r="T3" s="34">
        <v>70.75</v>
      </c>
      <c r="U3" s="34">
        <v>69.25</v>
      </c>
      <c r="V3" s="38">
        <v>173076.0</v>
      </c>
    </row>
    <row r="4">
      <c r="A4" s="34" t="s">
        <v>41</v>
      </c>
      <c r="B4" s="34">
        <v>10700.0</v>
      </c>
      <c r="C4" s="34">
        <v>11.0</v>
      </c>
      <c r="D4" s="34">
        <v>11.0</v>
      </c>
      <c r="E4" s="36">
        <v>1.0</v>
      </c>
      <c r="F4" s="34">
        <v>1.0</v>
      </c>
      <c r="G4" s="36">
        <v>0.09</v>
      </c>
      <c r="H4" s="34">
        <v>3.0</v>
      </c>
      <c r="I4" s="36">
        <v>0.27</v>
      </c>
      <c r="J4" s="34">
        <v>5.0</v>
      </c>
      <c r="K4" s="36">
        <v>0.45</v>
      </c>
      <c r="L4" s="34">
        <v>10.0</v>
      </c>
      <c r="M4" s="36">
        <v>0.91</v>
      </c>
      <c r="N4" s="34">
        <v>44.0</v>
      </c>
      <c r="O4" s="34">
        <v>68.45</v>
      </c>
      <c r="P4" s="34">
        <v>70.45</v>
      </c>
      <c r="Q4" s="34">
        <v>70.0</v>
      </c>
      <c r="R4" s="34">
        <v>69.36</v>
      </c>
      <c r="S4" s="34">
        <v>69.45</v>
      </c>
      <c r="T4" s="34">
        <v>69.68</v>
      </c>
      <c r="U4" s="34">
        <v>69.57</v>
      </c>
      <c r="V4" s="38">
        <v>2882770.0</v>
      </c>
    </row>
    <row r="5">
      <c r="A5" s="34" t="s">
        <v>130</v>
      </c>
      <c r="B5" s="34">
        <v>6100.0</v>
      </c>
      <c r="C5" s="34">
        <v>6.0</v>
      </c>
      <c r="D5" s="34">
        <v>4.0</v>
      </c>
      <c r="E5" s="36">
        <v>0.67</v>
      </c>
      <c r="F5" s="34">
        <v>0.0</v>
      </c>
      <c r="G5" s="36">
        <v>0.0</v>
      </c>
      <c r="H5" s="34">
        <v>0.0</v>
      </c>
      <c r="I5" s="36">
        <v>0.0</v>
      </c>
      <c r="J5" s="34">
        <v>1.0</v>
      </c>
      <c r="K5" s="36">
        <v>0.17</v>
      </c>
      <c r="L5" s="34">
        <v>1.0</v>
      </c>
      <c r="M5" s="36">
        <v>0.17</v>
      </c>
      <c r="N5" s="34">
        <v>20.0</v>
      </c>
      <c r="O5" s="34">
        <v>68.67</v>
      </c>
      <c r="P5" s="34">
        <v>69.0</v>
      </c>
      <c r="Q5" s="34">
        <v>68.25</v>
      </c>
      <c r="R5" s="34">
        <v>71.5</v>
      </c>
      <c r="S5" s="34">
        <v>68.83</v>
      </c>
      <c r="T5" s="34">
        <v>69.88</v>
      </c>
      <c r="U5" s="34">
        <v>69.25</v>
      </c>
      <c r="V5" s="38">
        <v>167060.0</v>
      </c>
    </row>
    <row r="6">
      <c r="A6" s="34" t="s">
        <v>287</v>
      </c>
      <c r="B6" s="34">
        <v>6900.0</v>
      </c>
      <c r="C6" s="34">
        <v>6.0</v>
      </c>
      <c r="D6" s="34">
        <v>5.0</v>
      </c>
      <c r="E6" s="36">
        <v>0.83</v>
      </c>
      <c r="F6" s="34">
        <v>0.0</v>
      </c>
      <c r="G6" s="36">
        <v>0.0</v>
      </c>
      <c r="H6" s="34">
        <v>0.0</v>
      </c>
      <c r="I6" s="36">
        <v>0.0</v>
      </c>
      <c r="J6" s="34">
        <v>0.0</v>
      </c>
      <c r="K6" s="36">
        <v>0.0</v>
      </c>
      <c r="L6" s="34">
        <v>1.0</v>
      </c>
      <c r="M6" s="36">
        <v>0.17</v>
      </c>
      <c r="N6" s="34">
        <v>19.0</v>
      </c>
      <c r="O6" s="34">
        <v>69.5</v>
      </c>
      <c r="P6" s="34">
        <v>70.6</v>
      </c>
      <c r="Q6" s="34">
        <v>70.25</v>
      </c>
      <c r="R6" s="34">
        <v>66.75</v>
      </c>
      <c r="S6" s="34">
        <v>70.0</v>
      </c>
      <c r="T6" s="34">
        <v>68.5</v>
      </c>
      <c r="U6" s="34">
        <v>69.37</v>
      </c>
      <c r="V6" s="38">
        <v>109110.0</v>
      </c>
    </row>
    <row r="7">
      <c r="A7" s="34" t="s">
        <v>105</v>
      </c>
      <c r="B7" s="34">
        <v>6400.0</v>
      </c>
      <c r="C7" s="34">
        <v>19.0</v>
      </c>
      <c r="D7" s="34">
        <v>17.0</v>
      </c>
      <c r="E7" s="36">
        <v>0.89</v>
      </c>
      <c r="F7" s="34">
        <v>3.0</v>
      </c>
      <c r="G7" s="36">
        <v>0.16</v>
      </c>
      <c r="H7" s="34">
        <v>6.0</v>
      </c>
      <c r="I7" s="36">
        <v>0.32</v>
      </c>
      <c r="J7" s="34">
        <v>7.0</v>
      </c>
      <c r="K7" s="36">
        <v>0.37</v>
      </c>
      <c r="L7" s="34">
        <v>10.0</v>
      </c>
      <c r="M7" s="36">
        <v>0.53</v>
      </c>
      <c r="N7" s="34">
        <v>70.0</v>
      </c>
      <c r="O7" s="34">
        <v>69.53</v>
      </c>
      <c r="P7" s="34">
        <v>69.58</v>
      </c>
      <c r="Q7" s="34">
        <v>68.94</v>
      </c>
      <c r="R7" s="34">
        <v>68.88</v>
      </c>
      <c r="S7" s="34">
        <v>69.55</v>
      </c>
      <c r="T7" s="34">
        <v>68.91</v>
      </c>
      <c r="U7" s="34">
        <v>69.26</v>
      </c>
      <c r="V7" s="38">
        <v>2696447.0</v>
      </c>
    </row>
    <row r="8">
      <c r="A8" s="34" t="s">
        <v>156</v>
      </c>
      <c r="B8" s="34">
        <v>6700.0</v>
      </c>
      <c r="C8" s="34">
        <v>9.0</v>
      </c>
      <c r="D8" s="34">
        <v>8.0</v>
      </c>
      <c r="E8" s="36">
        <v>0.89</v>
      </c>
      <c r="F8" s="34">
        <v>0.0</v>
      </c>
      <c r="G8" s="36">
        <v>0.0</v>
      </c>
      <c r="H8" s="34">
        <v>2.0</v>
      </c>
      <c r="I8" s="36">
        <v>0.22</v>
      </c>
      <c r="J8" s="34">
        <v>2.0</v>
      </c>
      <c r="K8" s="36">
        <v>0.22</v>
      </c>
      <c r="L8" s="34">
        <v>4.0</v>
      </c>
      <c r="M8" s="36">
        <v>0.44</v>
      </c>
      <c r="N8" s="34">
        <v>34.0</v>
      </c>
      <c r="O8" s="34">
        <v>69.56</v>
      </c>
      <c r="P8" s="34">
        <v>70.11</v>
      </c>
      <c r="Q8" s="34">
        <v>71.0</v>
      </c>
      <c r="R8" s="34">
        <v>70.88</v>
      </c>
      <c r="S8" s="34">
        <v>69.83</v>
      </c>
      <c r="T8" s="34">
        <v>70.94</v>
      </c>
      <c r="U8" s="34">
        <v>70.35</v>
      </c>
      <c r="V8" s="38">
        <v>699529.0</v>
      </c>
    </row>
    <row r="9">
      <c r="A9" s="34" t="s">
        <v>138</v>
      </c>
      <c r="B9" s="34">
        <v>6000.0</v>
      </c>
      <c r="C9" s="34">
        <v>7.0</v>
      </c>
      <c r="D9" s="34">
        <v>4.0</v>
      </c>
      <c r="E9" s="36">
        <v>0.57</v>
      </c>
      <c r="F9" s="34">
        <v>0.0</v>
      </c>
      <c r="G9" s="36">
        <v>0.0</v>
      </c>
      <c r="H9" s="34">
        <v>0.0</v>
      </c>
      <c r="I9" s="36">
        <v>0.0</v>
      </c>
      <c r="J9" s="34">
        <v>0.0</v>
      </c>
      <c r="K9" s="36">
        <v>0.0</v>
      </c>
      <c r="L9" s="34">
        <v>0.0</v>
      </c>
      <c r="M9" s="36">
        <v>0.0</v>
      </c>
      <c r="N9" s="34">
        <v>22.0</v>
      </c>
      <c r="O9" s="34">
        <v>69.57</v>
      </c>
      <c r="P9" s="34">
        <v>71.29</v>
      </c>
      <c r="Q9" s="34">
        <v>73.0</v>
      </c>
      <c r="R9" s="34">
        <v>70.5</v>
      </c>
      <c r="S9" s="34">
        <v>70.43</v>
      </c>
      <c r="T9" s="34">
        <v>71.75</v>
      </c>
      <c r="U9" s="34">
        <v>70.91</v>
      </c>
      <c r="V9" s="38">
        <v>70562.0</v>
      </c>
    </row>
    <row r="10">
      <c r="A10" s="34" t="s">
        <v>74</v>
      </c>
      <c r="B10" s="34">
        <v>6500.0</v>
      </c>
      <c r="C10" s="34">
        <v>10.0</v>
      </c>
      <c r="D10" s="34">
        <v>10.0</v>
      </c>
      <c r="E10" s="36">
        <v>1.0</v>
      </c>
      <c r="F10" s="34">
        <v>0.0</v>
      </c>
      <c r="G10" s="36">
        <v>0.0</v>
      </c>
      <c r="H10" s="34">
        <v>3.0</v>
      </c>
      <c r="I10" s="36">
        <v>0.3</v>
      </c>
      <c r="J10" s="34">
        <v>3.0</v>
      </c>
      <c r="K10" s="36">
        <v>0.3</v>
      </c>
      <c r="L10" s="34">
        <v>7.0</v>
      </c>
      <c r="M10" s="36">
        <v>0.7</v>
      </c>
      <c r="N10" s="34">
        <v>39.0</v>
      </c>
      <c r="O10" s="34">
        <v>69.7</v>
      </c>
      <c r="P10" s="34">
        <v>71.1</v>
      </c>
      <c r="Q10" s="34">
        <v>70.0</v>
      </c>
      <c r="R10" s="34">
        <v>70.44</v>
      </c>
      <c r="S10" s="34">
        <v>70.4</v>
      </c>
      <c r="T10" s="34">
        <v>70.21</v>
      </c>
      <c r="U10" s="34">
        <v>70.31</v>
      </c>
      <c r="V10" s="38">
        <v>1446927.0</v>
      </c>
    </row>
    <row r="11">
      <c r="A11" s="34" t="s">
        <v>303</v>
      </c>
      <c r="B11" s="34">
        <v>7500.0</v>
      </c>
      <c r="C11" s="34">
        <v>4.0</v>
      </c>
      <c r="D11" s="34">
        <v>3.0</v>
      </c>
      <c r="E11" s="36">
        <v>0.75</v>
      </c>
      <c r="F11" s="34">
        <v>0.0</v>
      </c>
      <c r="G11" s="36">
        <v>0.0</v>
      </c>
      <c r="H11" s="34">
        <v>0.0</v>
      </c>
      <c r="I11" s="36">
        <v>0.0</v>
      </c>
      <c r="J11" s="34">
        <v>0.0</v>
      </c>
      <c r="K11" s="36">
        <v>0.0</v>
      </c>
      <c r="L11" s="34">
        <v>1.0</v>
      </c>
      <c r="M11" s="36">
        <v>0.25</v>
      </c>
      <c r="N11" s="34">
        <v>14.0</v>
      </c>
      <c r="O11" s="34">
        <v>69.75</v>
      </c>
      <c r="P11" s="34">
        <v>71.0</v>
      </c>
      <c r="Q11" s="34">
        <v>71.67</v>
      </c>
      <c r="R11" s="34">
        <v>67.0</v>
      </c>
      <c r="S11" s="34">
        <v>70.38</v>
      </c>
      <c r="T11" s="34">
        <v>69.33</v>
      </c>
      <c r="U11" s="34">
        <v>69.93</v>
      </c>
      <c r="V11" s="38">
        <v>90310.0</v>
      </c>
    </row>
    <row r="12">
      <c r="A12" s="34" t="s">
        <v>164</v>
      </c>
      <c r="B12" s="34">
        <v>6100.0</v>
      </c>
      <c r="C12" s="34">
        <v>25.0</v>
      </c>
      <c r="D12" s="34">
        <v>19.0</v>
      </c>
      <c r="E12" s="36">
        <v>0.76</v>
      </c>
      <c r="F12" s="34">
        <v>1.0</v>
      </c>
      <c r="G12" s="36">
        <v>0.04</v>
      </c>
      <c r="H12" s="34">
        <v>4.0</v>
      </c>
      <c r="I12" s="36">
        <v>0.16</v>
      </c>
      <c r="J12" s="34">
        <v>7.0</v>
      </c>
      <c r="K12" s="36">
        <v>0.28</v>
      </c>
      <c r="L12" s="34">
        <v>14.0</v>
      </c>
      <c r="M12" s="36">
        <v>0.56</v>
      </c>
      <c r="N12" s="34">
        <v>88.0</v>
      </c>
      <c r="O12" s="34">
        <v>69.8</v>
      </c>
      <c r="P12" s="34">
        <v>69.64</v>
      </c>
      <c r="Q12" s="34">
        <v>68.42</v>
      </c>
      <c r="R12" s="34">
        <v>69.32</v>
      </c>
      <c r="S12" s="34">
        <v>69.72</v>
      </c>
      <c r="T12" s="34">
        <v>68.87</v>
      </c>
      <c r="U12" s="34">
        <v>69.35</v>
      </c>
      <c r="V12" s="38">
        <v>1262905.0</v>
      </c>
    </row>
    <row r="13">
      <c r="A13" s="34" t="s">
        <v>196</v>
      </c>
      <c r="B13" s="34">
        <v>6400.0</v>
      </c>
      <c r="C13" s="34">
        <v>4.0</v>
      </c>
      <c r="D13" s="34">
        <v>4.0</v>
      </c>
      <c r="E13" s="36">
        <v>1.0</v>
      </c>
      <c r="F13" s="34">
        <v>0.0</v>
      </c>
      <c r="G13" s="36">
        <v>0.0</v>
      </c>
      <c r="H13" s="34">
        <v>0.0</v>
      </c>
      <c r="I13" s="36">
        <v>0.0</v>
      </c>
      <c r="J13" s="34">
        <v>0.0</v>
      </c>
      <c r="K13" s="36">
        <v>0.0</v>
      </c>
      <c r="L13" s="34">
        <v>0.0</v>
      </c>
      <c r="M13" s="36">
        <v>0.0</v>
      </c>
      <c r="N13" s="34">
        <v>16.0</v>
      </c>
      <c r="O13" s="34">
        <v>70.0</v>
      </c>
      <c r="P13" s="34">
        <v>68.25</v>
      </c>
      <c r="Q13" s="34">
        <v>70.75</v>
      </c>
      <c r="R13" s="34">
        <v>71.5</v>
      </c>
      <c r="S13" s="34">
        <v>69.13</v>
      </c>
      <c r="T13" s="34">
        <v>71.13</v>
      </c>
      <c r="U13" s="34">
        <v>70.13</v>
      </c>
      <c r="V13" s="38">
        <v>100232.0</v>
      </c>
    </row>
    <row r="14">
      <c r="A14" s="34" t="s">
        <v>61</v>
      </c>
      <c r="B14" s="34">
        <v>7100.0</v>
      </c>
      <c r="C14" s="34">
        <v>4.0</v>
      </c>
      <c r="D14" s="34">
        <v>4.0</v>
      </c>
      <c r="E14" s="36">
        <v>1.0</v>
      </c>
      <c r="F14" s="34">
        <v>0.0</v>
      </c>
      <c r="G14" s="36">
        <v>0.0</v>
      </c>
      <c r="H14" s="34">
        <v>0.0</v>
      </c>
      <c r="I14" s="36">
        <v>0.0</v>
      </c>
      <c r="J14" s="34">
        <v>0.0</v>
      </c>
      <c r="K14" s="36">
        <v>0.0</v>
      </c>
      <c r="L14" s="34">
        <v>3.0</v>
      </c>
      <c r="M14" s="36">
        <v>0.75</v>
      </c>
      <c r="N14" s="34">
        <v>16.0</v>
      </c>
      <c r="O14" s="34">
        <v>70.0</v>
      </c>
      <c r="P14" s="34">
        <v>70.0</v>
      </c>
      <c r="Q14" s="34">
        <v>71.0</v>
      </c>
      <c r="R14" s="34">
        <v>71.25</v>
      </c>
      <c r="S14" s="34">
        <v>70.0</v>
      </c>
      <c r="T14" s="34">
        <v>71.13</v>
      </c>
      <c r="U14" s="34">
        <v>70.56</v>
      </c>
      <c r="V14" s="38">
        <v>278145.0</v>
      </c>
    </row>
    <row r="15">
      <c r="A15" s="34" t="s">
        <v>225</v>
      </c>
      <c r="B15" s="34">
        <v>9700.0</v>
      </c>
      <c r="C15" s="34">
        <v>3.0</v>
      </c>
      <c r="D15" s="34">
        <v>2.0</v>
      </c>
      <c r="E15" s="36">
        <v>0.67</v>
      </c>
      <c r="F15" s="34">
        <v>0.0</v>
      </c>
      <c r="G15" s="36">
        <v>0.0</v>
      </c>
      <c r="H15" s="34">
        <v>1.0</v>
      </c>
      <c r="I15" s="36">
        <v>0.33</v>
      </c>
      <c r="J15" s="34">
        <v>1.0</v>
      </c>
      <c r="K15" s="36">
        <v>0.33</v>
      </c>
      <c r="L15" s="34">
        <v>1.0</v>
      </c>
      <c r="M15" s="36">
        <v>0.33</v>
      </c>
      <c r="N15" s="34">
        <v>10.0</v>
      </c>
      <c r="O15" s="34">
        <v>70.0</v>
      </c>
      <c r="P15" s="34">
        <v>74.0</v>
      </c>
      <c r="Q15" s="34">
        <v>72.0</v>
      </c>
      <c r="R15" s="34">
        <v>70.5</v>
      </c>
      <c r="S15" s="34">
        <v>72.0</v>
      </c>
      <c r="T15" s="34">
        <v>71.25</v>
      </c>
      <c r="U15" s="34">
        <v>71.7</v>
      </c>
      <c r="V15" s="38">
        <v>699515.0</v>
      </c>
    </row>
    <row r="16">
      <c r="A16" s="34" t="s">
        <v>282</v>
      </c>
      <c r="B16" s="34">
        <v>8600.0</v>
      </c>
      <c r="C16" s="34">
        <v>14.0</v>
      </c>
      <c r="D16" s="34">
        <v>9.0</v>
      </c>
      <c r="E16" s="36">
        <v>0.64</v>
      </c>
      <c r="F16" s="34">
        <v>0.0</v>
      </c>
      <c r="G16" s="36">
        <v>0.0</v>
      </c>
      <c r="H16" s="34">
        <v>1.0</v>
      </c>
      <c r="I16" s="36">
        <v>0.07</v>
      </c>
      <c r="J16" s="34">
        <v>3.0</v>
      </c>
      <c r="K16" s="36">
        <v>0.21</v>
      </c>
      <c r="L16" s="34">
        <v>4.0</v>
      </c>
      <c r="M16" s="36">
        <v>0.29</v>
      </c>
      <c r="N16" s="34">
        <v>46.0</v>
      </c>
      <c r="O16" s="34">
        <v>70.21</v>
      </c>
      <c r="P16" s="34">
        <v>71.07</v>
      </c>
      <c r="Q16" s="34">
        <v>70.44</v>
      </c>
      <c r="R16" s="34">
        <v>71.67</v>
      </c>
      <c r="S16" s="34">
        <v>70.64</v>
      </c>
      <c r="T16" s="34">
        <v>71.06</v>
      </c>
      <c r="U16" s="34">
        <v>70.8</v>
      </c>
      <c r="V16" s="38">
        <v>806028.0</v>
      </c>
    </row>
    <row r="17">
      <c r="A17" s="34" t="s">
        <v>252</v>
      </c>
      <c r="B17" s="34">
        <v>6400.0</v>
      </c>
      <c r="C17" s="34">
        <v>10.0</v>
      </c>
      <c r="D17" s="34">
        <v>7.0</v>
      </c>
      <c r="E17" s="36">
        <v>0.7</v>
      </c>
      <c r="F17" s="34">
        <v>0.0</v>
      </c>
      <c r="G17" s="36">
        <v>0.0</v>
      </c>
      <c r="H17" s="34">
        <v>0.0</v>
      </c>
      <c r="I17" s="36">
        <v>0.0</v>
      </c>
      <c r="J17" s="34">
        <v>1.0</v>
      </c>
      <c r="K17" s="36">
        <v>0.1</v>
      </c>
      <c r="L17" s="34">
        <v>3.0</v>
      </c>
      <c r="M17" s="36">
        <v>0.3</v>
      </c>
      <c r="N17" s="34">
        <v>34.0</v>
      </c>
      <c r="O17" s="34">
        <v>70.4</v>
      </c>
      <c r="P17" s="34">
        <v>69.8</v>
      </c>
      <c r="Q17" s="34">
        <v>69.57</v>
      </c>
      <c r="R17" s="34">
        <v>69.86</v>
      </c>
      <c r="S17" s="34">
        <v>70.1</v>
      </c>
      <c r="T17" s="34">
        <v>69.71</v>
      </c>
      <c r="U17" s="34">
        <v>69.94</v>
      </c>
      <c r="V17" s="38">
        <v>263238.0</v>
      </c>
    </row>
    <row r="18">
      <c r="A18" s="34" t="s">
        <v>210</v>
      </c>
      <c r="B18" s="34">
        <v>6900.0</v>
      </c>
      <c r="C18" s="34">
        <v>14.0</v>
      </c>
      <c r="D18" s="34">
        <v>11.0</v>
      </c>
      <c r="E18" s="36">
        <v>0.79</v>
      </c>
      <c r="F18" s="34">
        <v>0.0</v>
      </c>
      <c r="G18" s="36">
        <v>0.0</v>
      </c>
      <c r="H18" s="34">
        <v>1.0</v>
      </c>
      <c r="I18" s="36">
        <v>0.07</v>
      </c>
      <c r="J18" s="34">
        <v>2.0</v>
      </c>
      <c r="K18" s="36">
        <v>0.14</v>
      </c>
      <c r="L18" s="34">
        <v>6.0</v>
      </c>
      <c r="M18" s="36">
        <v>0.43</v>
      </c>
      <c r="N18" s="34">
        <v>50.0</v>
      </c>
      <c r="O18" s="34">
        <v>70.43</v>
      </c>
      <c r="P18" s="34">
        <v>69.71</v>
      </c>
      <c r="Q18" s="34">
        <v>70.64</v>
      </c>
      <c r="R18" s="34">
        <v>69.73</v>
      </c>
      <c r="S18" s="34">
        <v>70.07</v>
      </c>
      <c r="T18" s="34">
        <v>70.18</v>
      </c>
      <c r="U18" s="34">
        <v>70.12</v>
      </c>
      <c r="V18" s="38">
        <v>567187.0</v>
      </c>
    </row>
    <row r="19">
      <c r="A19" s="34" t="s">
        <v>69</v>
      </c>
      <c r="B19" s="34">
        <v>8000.0</v>
      </c>
      <c r="C19" s="34">
        <v>3.0</v>
      </c>
      <c r="D19" s="34">
        <v>3.0</v>
      </c>
      <c r="E19" s="36">
        <v>1.0</v>
      </c>
      <c r="F19" s="34">
        <v>0.0</v>
      </c>
      <c r="G19" s="36">
        <v>0.0</v>
      </c>
      <c r="H19" s="34">
        <v>0.0</v>
      </c>
      <c r="I19" s="36">
        <v>0.0</v>
      </c>
      <c r="J19" s="34">
        <v>1.0</v>
      </c>
      <c r="K19" s="36">
        <v>0.33</v>
      </c>
      <c r="L19" s="34">
        <v>2.0</v>
      </c>
      <c r="M19" s="36">
        <v>0.67</v>
      </c>
      <c r="N19" s="34">
        <v>12.0</v>
      </c>
      <c r="O19" s="34">
        <v>70.67</v>
      </c>
      <c r="P19" s="34">
        <v>72.67</v>
      </c>
      <c r="Q19" s="34">
        <v>71.33</v>
      </c>
      <c r="R19" s="34">
        <v>72.0</v>
      </c>
      <c r="S19" s="34">
        <v>71.67</v>
      </c>
      <c r="T19" s="34">
        <v>71.67</v>
      </c>
      <c r="U19" s="34">
        <v>71.67</v>
      </c>
      <c r="V19" s="38">
        <v>299119.0</v>
      </c>
    </row>
    <row r="20">
      <c r="A20" s="34" t="s">
        <v>270</v>
      </c>
      <c r="B20" s="34">
        <v>6500.0</v>
      </c>
      <c r="C20" s="34">
        <v>16.0</v>
      </c>
      <c r="D20" s="34">
        <v>11.0</v>
      </c>
      <c r="E20" s="36">
        <v>0.69</v>
      </c>
      <c r="F20" s="34">
        <v>0.0</v>
      </c>
      <c r="G20" s="36">
        <v>0.0</v>
      </c>
      <c r="H20" s="34">
        <v>3.0</v>
      </c>
      <c r="I20" s="36">
        <v>0.19</v>
      </c>
      <c r="J20" s="34">
        <v>4.0</v>
      </c>
      <c r="K20" s="36">
        <v>0.25</v>
      </c>
      <c r="L20" s="34">
        <v>4.0</v>
      </c>
      <c r="M20" s="36">
        <v>0.25</v>
      </c>
      <c r="N20" s="34">
        <v>54.0</v>
      </c>
      <c r="O20" s="34">
        <v>70.75</v>
      </c>
      <c r="P20" s="34">
        <v>70.25</v>
      </c>
      <c r="Q20" s="34">
        <v>69.27</v>
      </c>
      <c r="R20" s="34">
        <v>69.0</v>
      </c>
      <c r="S20" s="34">
        <v>70.5</v>
      </c>
      <c r="T20" s="34">
        <v>69.14</v>
      </c>
      <c r="U20" s="34">
        <v>69.94</v>
      </c>
      <c r="V20" s="38">
        <v>777719.0</v>
      </c>
    </row>
    <row r="21">
      <c r="A21" s="34" t="s">
        <v>321</v>
      </c>
      <c r="B21" s="34">
        <v>6100.0</v>
      </c>
      <c r="C21" s="34">
        <v>6.0</v>
      </c>
      <c r="D21" s="34">
        <v>3.0</v>
      </c>
      <c r="E21" s="36">
        <v>0.5</v>
      </c>
      <c r="F21" s="34">
        <v>0.0</v>
      </c>
      <c r="G21" s="36">
        <v>0.0</v>
      </c>
      <c r="H21" s="34">
        <v>1.0</v>
      </c>
      <c r="I21" s="36">
        <v>0.17</v>
      </c>
      <c r="J21" s="34">
        <v>1.0</v>
      </c>
      <c r="K21" s="36">
        <v>0.17</v>
      </c>
      <c r="L21" s="34">
        <v>2.0</v>
      </c>
      <c r="M21" s="36">
        <v>0.33</v>
      </c>
      <c r="N21" s="34">
        <v>18.0</v>
      </c>
      <c r="O21" s="34">
        <v>70.83</v>
      </c>
      <c r="P21" s="34">
        <v>69.67</v>
      </c>
      <c r="Q21" s="34">
        <v>66.0</v>
      </c>
      <c r="R21" s="34">
        <v>67.33</v>
      </c>
      <c r="S21" s="34">
        <v>70.25</v>
      </c>
      <c r="T21" s="34">
        <v>66.67</v>
      </c>
      <c r="U21" s="34">
        <v>69.06</v>
      </c>
      <c r="V21" s="38">
        <v>176930.0</v>
      </c>
    </row>
    <row r="22">
      <c r="A22" s="34" t="s">
        <v>323</v>
      </c>
      <c r="B22" s="34">
        <v>6500.0</v>
      </c>
      <c r="C22" s="34">
        <v>8.0</v>
      </c>
      <c r="D22" s="34">
        <v>5.0</v>
      </c>
      <c r="E22" s="36">
        <v>0.63</v>
      </c>
      <c r="F22" s="34">
        <v>0.0</v>
      </c>
      <c r="G22" s="36">
        <v>0.0</v>
      </c>
      <c r="H22" s="34">
        <v>0.0</v>
      </c>
      <c r="I22" s="36">
        <v>0.0</v>
      </c>
      <c r="J22" s="34">
        <v>0.0</v>
      </c>
      <c r="K22" s="36">
        <v>0.0</v>
      </c>
      <c r="L22" s="34">
        <v>2.0</v>
      </c>
      <c r="M22" s="36">
        <v>0.25</v>
      </c>
      <c r="N22" s="34">
        <v>25.0</v>
      </c>
      <c r="O22" s="34">
        <v>71.0</v>
      </c>
      <c r="P22" s="34">
        <v>71.71</v>
      </c>
      <c r="Q22" s="34">
        <v>71.6</v>
      </c>
      <c r="R22" s="34">
        <v>72.0</v>
      </c>
      <c r="S22" s="34">
        <v>71.33</v>
      </c>
      <c r="T22" s="34">
        <v>71.8</v>
      </c>
      <c r="U22" s="34">
        <v>71.52</v>
      </c>
      <c r="V22" s="38">
        <v>178662.0</v>
      </c>
    </row>
    <row r="23">
      <c r="A23" s="34" t="s">
        <v>92</v>
      </c>
      <c r="B23" s="34">
        <v>9300.0</v>
      </c>
      <c r="C23" s="34">
        <v>6.0</v>
      </c>
      <c r="D23" s="34">
        <v>5.0</v>
      </c>
      <c r="E23" s="36">
        <v>0.83</v>
      </c>
      <c r="F23" s="34">
        <v>2.0</v>
      </c>
      <c r="G23" s="36">
        <v>0.33</v>
      </c>
      <c r="H23" s="34">
        <v>2.0</v>
      </c>
      <c r="I23" s="36">
        <v>0.33</v>
      </c>
      <c r="J23" s="34">
        <v>3.0</v>
      </c>
      <c r="K23" s="36">
        <v>0.5</v>
      </c>
      <c r="L23" s="34">
        <v>4.0</v>
      </c>
      <c r="M23" s="36">
        <v>0.67</v>
      </c>
      <c r="N23" s="34">
        <v>22.0</v>
      </c>
      <c r="O23" s="34">
        <v>71.17</v>
      </c>
      <c r="P23" s="34">
        <v>69.67</v>
      </c>
      <c r="Q23" s="34">
        <v>66.8</v>
      </c>
      <c r="R23" s="34">
        <v>70.4</v>
      </c>
      <c r="S23" s="34">
        <v>70.42</v>
      </c>
      <c r="T23" s="34">
        <v>68.6</v>
      </c>
      <c r="U23" s="34">
        <v>69.59</v>
      </c>
      <c r="V23" s="38">
        <v>2213634.0</v>
      </c>
    </row>
    <row r="24">
      <c r="A24" s="34" t="s">
        <v>33</v>
      </c>
      <c r="B24" s="34">
        <v>9900.0</v>
      </c>
      <c r="C24" s="34">
        <v>6.0</v>
      </c>
      <c r="D24" s="34">
        <v>5.0</v>
      </c>
      <c r="E24" s="36">
        <v>0.83</v>
      </c>
      <c r="F24" s="34">
        <v>1.0</v>
      </c>
      <c r="G24" s="36">
        <v>0.17</v>
      </c>
      <c r="H24" s="34">
        <v>2.0</v>
      </c>
      <c r="I24" s="36">
        <v>0.33</v>
      </c>
      <c r="J24" s="34">
        <v>3.0</v>
      </c>
      <c r="K24" s="36">
        <v>0.5</v>
      </c>
      <c r="L24" s="34">
        <v>4.0</v>
      </c>
      <c r="M24" s="36">
        <v>0.67</v>
      </c>
      <c r="N24" s="34">
        <v>22.0</v>
      </c>
      <c r="O24" s="34">
        <v>71.17</v>
      </c>
      <c r="P24" s="34">
        <v>71.83</v>
      </c>
      <c r="Q24" s="34">
        <v>70.6</v>
      </c>
      <c r="R24" s="34">
        <v>71.8</v>
      </c>
      <c r="S24" s="34">
        <v>71.5</v>
      </c>
      <c r="T24" s="34">
        <v>71.2</v>
      </c>
      <c r="U24" s="34">
        <v>71.36</v>
      </c>
      <c r="V24" s="38">
        <v>1659581.0</v>
      </c>
    </row>
    <row r="25">
      <c r="A25" s="34" t="s">
        <v>247</v>
      </c>
      <c r="B25" s="34">
        <v>6700.0</v>
      </c>
      <c r="C25" s="34">
        <v>6.0</v>
      </c>
      <c r="D25" s="34">
        <v>3.0</v>
      </c>
      <c r="E25" s="36">
        <v>0.5</v>
      </c>
      <c r="F25" s="34">
        <v>0.0</v>
      </c>
      <c r="G25" s="36">
        <v>0.0</v>
      </c>
      <c r="H25" s="34">
        <v>0.0</v>
      </c>
      <c r="I25" s="36">
        <v>0.0</v>
      </c>
      <c r="J25" s="34">
        <v>0.0</v>
      </c>
      <c r="K25" s="36">
        <v>0.0</v>
      </c>
      <c r="L25" s="34">
        <v>1.0</v>
      </c>
      <c r="M25" s="36">
        <v>0.17</v>
      </c>
      <c r="N25" s="34">
        <v>16.0</v>
      </c>
      <c r="O25" s="34">
        <v>71.2</v>
      </c>
      <c r="P25" s="34">
        <v>69.6</v>
      </c>
      <c r="Q25" s="34">
        <v>67.67</v>
      </c>
      <c r="R25" s="34">
        <v>71.67</v>
      </c>
      <c r="S25" s="34">
        <v>70.4</v>
      </c>
      <c r="T25" s="34">
        <v>69.67</v>
      </c>
      <c r="U25" s="34">
        <v>70.13</v>
      </c>
      <c r="V25" s="38">
        <v>83820.0</v>
      </c>
    </row>
    <row r="26">
      <c r="A26" s="34" t="s">
        <v>42</v>
      </c>
      <c r="B26" s="34">
        <v>6300.0</v>
      </c>
      <c r="C26" s="34">
        <v>7.0</v>
      </c>
      <c r="D26" s="34">
        <v>6.0</v>
      </c>
      <c r="E26" s="36">
        <v>0.86</v>
      </c>
      <c r="F26" s="34">
        <v>0.0</v>
      </c>
      <c r="G26" s="36">
        <v>0.0</v>
      </c>
      <c r="H26" s="34">
        <v>0.0</v>
      </c>
      <c r="I26" s="36">
        <v>0.0</v>
      </c>
      <c r="J26" s="34">
        <v>0.0</v>
      </c>
      <c r="K26" s="36">
        <v>0.0</v>
      </c>
      <c r="L26" s="34">
        <v>1.0</v>
      </c>
      <c r="M26" s="36">
        <v>0.14</v>
      </c>
      <c r="N26" s="34">
        <v>26.0</v>
      </c>
      <c r="O26" s="34">
        <v>71.29</v>
      </c>
      <c r="P26" s="34">
        <v>71.57</v>
      </c>
      <c r="Q26" s="34">
        <v>71.67</v>
      </c>
      <c r="R26" s="34">
        <v>71.5</v>
      </c>
      <c r="S26" s="34">
        <v>71.43</v>
      </c>
      <c r="T26" s="34">
        <v>71.58</v>
      </c>
      <c r="U26" s="34">
        <v>71.5</v>
      </c>
      <c r="V26" s="38">
        <v>195204.0</v>
      </c>
    </row>
    <row r="27">
      <c r="A27" s="34" t="s">
        <v>182</v>
      </c>
      <c r="B27" s="34">
        <v>7700.0</v>
      </c>
      <c r="C27" s="34">
        <v>5.0</v>
      </c>
      <c r="D27" s="34">
        <v>4.0</v>
      </c>
      <c r="E27" s="36">
        <v>0.8</v>
      </c>
      <c r="F27" s="34">
        <v>1.0</v>
      </c>
      <c r="G27" s="36">
        <v>0.2</v>
      </c>
      <c r="H27" s="34">
        <v>1.0</v>
      </c>
      <c r="I27" s="36">
        <v>0.2</v>
      </c>
      <c r="J27" s="34">
        <v>2.0</v>
      </c>
      <c r="K27" s="36">
        <v>0.4</v>
      </c>
      <c r="L27" s="34">
        <v>2.0</v>
      </c>
      <c r="M27" s="36">
        <v>0.4</v>
      </c>
      <c r="N27" s="34">
        <v>18.0</v>
      </c>
      <c r="O27" s="34">
        <v>71.4</v>
      </c>
      <c r="P27" s="34">
        <v>72.8</v>
      </c>
      <c r="Q27" s="34">
        <v>70.75</v>
      </c>
      <c r="R27" s="34">
        <v>70.25</v>
      </c>
      <c r="S27" s="34">
        <v>72.1</v>
      </c>
      <c r="T27" s="34">
        <v>70.5</v>
      </c>
      <c r="U27" s="34">
        <v>71.39</v>
      </c>
      <c r="V27" s="38">
        <v>1313394.0</v>
      </c>
    </row>
    <row r="28">
      <c r="A28" s="34" t="s">
        <v>162</v>
      </c>
      <c r="B28" s="34">
        <v>11500.0</v>
      </c>
      <c r="C28" s="34">
        <v>12.0</v>
      </c>
      <c r="D28" s="34">
        <v>7.0</v>
      </c>
      <c r="E28" s="36">
        <v>0.58</v>
      </c>
      <c r="F28" s="34">
        <v>0.0</v>
      </c>
      <c r="G28" s="36">
        <v>0.0</v>
      </c>
      <c r="H28" s="34">
        <v>2.0</v>
      </c>
      <c r="I28" s="36">
        <v>0.17</v>
      </c>
      <c r="J28" s="34">
        <v>2.0</v>
      </c>
      <c r="K28" s="36">
        <v>0.17</v>
      </c>
      <c r="L28" s="34">
        <v>5.0</v>
      </c>
      <c r="M28" s="36">
        <v>0.42</v>
      </c>
      <c r="N28" s="34">
        <v>38.0</v>
      </c>
      <c r="O28" s="34">
        <v>71.5</v>
      </c>
      <c r="P28" s="34">
        <v>70.67</v>
      </c>
      <c r="Q28" s="34">
        <v>68.29</v>
      </c>
      <c r="R28" s="34">
        <v>71.29</v>
      </c>
      <c r="S28" s="34">
        <v>71.08</v>
      </c>
      <c r="T28" s="34">
        <v>69.79</v>
      </c>
      <c r="U28" s="34">
        <v>70.61</v>
      </c>
      <c r="V28" s="38">
        <v>836114.0</v>
      </c>
    </row>
    <row r="29">
      <c r="A29" s="34" t="s">
        <v>149</v>
      </c>
      <c r="B29" s="34">
        <v>6100.0</v>
      </c>
      <c r="C29" s="34">
        <v>4.0</v>
      </c>
      <c r="D29" s="34">
        <v>3.0</v>
      </c>
      <c r="E29" s="36">
        <v>0.75</v>
      </c>
      <c r="F29" s="34">
        <v>0.0</v>
      </c>
      <c r="G29" s="36">
        <v>0.0</v>
      </c>
      <c r="H29" s="34">
        <v>1.0</v>
      </c>
      <c r="I29" s="36">
        <v>0.25</v>
      </c>
      <c r="J29" s="34">
        <v>1.0</v>
      </c>
      <c r="K29" s="36">
        <v>0.25</v>
      </c>
      <c r="L29" s="34">
        <v>2.0</v>
      </c>
      <c r="M29" s="36">
        <v>0.5</v>
      </c>
      <c r="N29" s="34">
        <v>14.0</v>
      </c>
      <c r="O29" s="34">
        <v>71.5</v>
      </c>
      <c r="P29" s="34">
        <v>70.75</v>
      </c>
      <c r="Q29" s="34">
        <v>68.33</v>
      </c>
      <c r="R29" s="34">
        <v>71.67</v>
      </c>
      <c r="S29" s="34">
        <v>71.13</v>
      </c>
      <c r="T29" s="34">
        <v>70.0</v>
      </c>
      <c r="U29" s="34">
        <v>70.64</v>
      </c>
      <c r="V29" s="38">
        <v>514830.0</v>
      </c>
    </row>
    <row r="30">
      <c r="A30" s="34" t="s">
        <v>264</v>
      </c>
      <c r="B30" s="34">
        <v>6100.0</v>
      </c>
      <c r="C30" s="34">
        <v>8.0</v>
      </c>
      <c r="D30" s="34">
        <v>5.0</v>
      </c>
      <c r="E30" s="36">
        <v>0.63</v>
      </c>
      <c r="F30" s="34">
        <v>0.0</v>
      </c>
      <c r="G30" s="36">
        <v>0.0</v>
      </c>
      <c r="H30" s="34">
        <v>0.0</v>
      </c>
      <c r="I30" s="36">
        <v>0.0</v>
      </c>
      <c r="J30" s="34">
        <v>2.0</v>
      </c>
      <c r="K30" s="36">
        <v>0.25</v>
      </c>
      <c r="L30" s="34">
        <v>3.0</v>
      </c>
      <c r="M30" s="36">
        <v>0.38</v>
      </c>
      <c r="N30" s="34">
        <v>26.0</v>
      </c>
      <c r="O30" s="34">
        <v>71.63</v>
      </c>
      <c r="P30" s="34">
        <v>69.75</v>
      </c>
      <c r="Q30" s="34">
        <v>70.8</v>
      </c>
      <c r="R30" s="34">
        <v>70.4</v>
      </c>
      <c r="S30" s="34">
        <v>70.69</v>
      </c>
      <c r="T30" s="34">
        <v>70.6</v>
      </c>
      <c r="U30" s="34">
        <v>70.65</v>
      </c>
      <c r="V30" s="38">
        <v>451842.0</v>
      </c>
    </row>
    <row r="31">
      <c r="A31" s="34" t="s">
        <v>358</v>
      </c>
      <c r="B31" s="34">
        <v>6000.0</v>
      </c>
      <c r="C31" s="34">
        <v>8.0</v>
      </c>
      <c r="D31" s="34">
        <v>4.0</v>
      </c>
      <c r="E31" s="36">
        <v>0.5</v>
      </c>
      <c r="F31" s="34">
        <v>0.0</v>
      </c>
      <c r="G31" s="36">
        <v>0.0</v>
      </c>
      <c r="H31" s="34">
        <v>0.0</v>
      </c>
      <c r="I31" s="36">
        <v>0.0</v>
      </c>
      <c r="J31" s="34">
        <v>0.0</v>
      </c>
      <c r="K31" s="36">
        <v>0.0</v>
      </c>
      <c r="L31" s="34">
        <v>0.0</v>
      </c>
      <c r="M31" s="36">
        <v>0.0</v>
      </c>
      <c r="N31" s="34">
        <v>24.0</v>
      </c>
      <c r="O31" s="34">
        <v>71.63</v>
      </c>
      <c r="P31" s="34">
        <v>72.38</v>
      </c>
      <c r="Q31" s="34">
        <v>72.5</v>
      </c>
      <c r="R31" s="34">
        <v>72.25</v>
      </c>
      <c r="S31" s="34">
        <v>72.0</v>
      </c>
      <c r="T31" s="34">
        <v>72.38</v>
      </c>
      <c r="U31" s="34">
        <v>72.13</v>
      </c>
      <c r="V31" s="38">
        <v>82825.0</v>
      </c>
    </row>
    <row r="32">
      <c r="A32" s="34" t="s">
        <v>248</v>
      </c>
      <c r="B32" s="34">
        <v>6900.0</v>
      </c>
      <c r="C32" s="34">
        <v>3.0</v>
      </c>
      <c r="D32" s="34">
        <v>2.0</v>
      </c>
      <c r="E32" s="36">
        <v>0.67</v>
      </c>
      <c r="F32" s="34">
        <v>0.0</v>
      </c>
      <c r="G32" s="36">
        <v>0.0</v>
      </c>
      <c r="H32" s="34">
        <v>0.0</v>
      </c>
      <c r="I32" s="36">
        <v>0.0</v>
      </c>
      <c r="J32" s="34">
        <v>0.0</v>
      </c>
      <c r="K32" s="36">
        <v>0.0</v>
      </c>
      <c r="L32" s="34">
        <v>1.0</v>
      </c>
      <c r="M32" s="36">
        <v>0.33</v>
      </c>
      <c r="N32" s="34">
        <v>10.0</v>
      </c>
      <c r="O32" s="34">
        <v>71.67</v>
      </c>
      <c r="P32" s="34">
        <v>73.0</v>
      </c>
      <c r="Q32" s="34">
        <v>75.0</v>
      </c>
      <c r="R32" s="34">
        <v>70.0</v>
      </c>
      <c r="S32" s="34">
        <v>72.33</v>
      </c>
      <c r="T32" s="34">
        <v>72.5</v>
      </c>
      <c r="U32" s="34">
        <v>72.4</v>
      </c>
      <c r="V32" s="38">
        <v>114080.0</v>
      </c>
    </row>
    <row r="33">
      <c r="A33" s="34" t="s">
        <v>313</v>
      </c>
      <c r="B33" s="34">
        <v>6400.0</v>
      </c>
      <c r="C33" s="34">
        <v>3.0</v>
      </c>
      <c r="D33" s="34">
        <v>2.0</v>
      </c>
      <c r="E33" s="36">
        <v>0.67</v>
      </c>
      <c r="F33" s="34">
        <v>0.0</v>
      </c>
      <c r="G33" s="36">
        <v>0.0</v>
      </c>
      <c r="H33" s="34">
        <v>0.0</v>
      </c>
      <c r="I33" s="36">
        <v>0.0</v>
      </c>
      <c r="J33" s="34">
        <v>0.0</v>
      </c>
      <c r="K33" s="36">
        <v>0.0</v>
      </c>
      <c r="L33" s="34">
        <v>1.0</v>
      </c>
      <c r="M33" s="36">
        <v>0.33</v>
      </c>
      <c r="N33" s="34">
        <v>9.0</v>
      </c>
      <c r="O33" s="34">
        <v>71.67</v>
      </c>
      <c r="P33" s="34">
        <v>74.5</v>
      </c>
      <c r="Q33" s="34">
        <v>75.0</v>
      </c>
      <c r="R33" s="34">
        <v>71.0</v>
      </c>
      <c r="S33" s="34">
        <v>72.8</v>
      </c>
      <c r="T33" s="34">
        <v>73.0</v>
      </c>
      <c r="U33" s="34">
        <v>72.89</v>
      </c>
      <c r="V33" s="38">
        <v>67394.0</v>
      </c>
    </row>
    <row r="34">
      <c r="A34" s="34" t="s">
        <v>234</v>
      </c>
      <c r="B34" s="34">
        <v>6900.0</v>
      </c>
      <c r="C34" s="34">
        <v>12.0</v>
      </c>
      <c r="D34" s="34">
        <v>10.0</v>
      </c>
      <c r="E34" s="36">
        <v>0.83</v>
      </c>
      <c r="F34" s="34">
        <v>0.0</v>
      </c>
      <c r="G34" s="36">
        <v>0.0</v>
      </c>
      <c r="H34" s="34">
        <v>0.0</v>
      </c>
      <c r="I34" s="36">
        <v>0.0</v>
      </c>
      <c r="J34" s="34">
        <v>0.0</v>
      </c>
      <c r="K34" s="36">
        <v>0.0</v>
      </c>
      <c r="L34" s="34">
        <v>3.0</v>
      </c>
      <c r="M34" s="36">
        <v>0.25</v>
      </c>
      <c r="N34" s="34">
        <v>44.0</v>
      </c>
      <c r="O34" s="34">
        <v>71.75</v>
      </c>
      <c r="P34" s="34">
        <v>69.17</v>
      </c>
      <c r="Q34" s="34">
        <v>70.3</v>
      </c>
      <c r="R34" s="34">
        <v>70.2</v>
      </c>
      <c r="S34" s="34">
        <v>70.46</v>
      </c>
      <c r="T34" s="34">
        <v>70.25</v>
      </c>
      <c r="U34" s="34">
        <v>70.36</v>
      </c>
      <c r="V34" s="38">
        <v>284792.0</v>
      </c>
    </row>
    <row r="35">
      <c r="A35" s="34" t="s">
        <v>143</v>
      </c>
      <c r="B35" s="34">
        <v>6600.0</v>
      </c>
      <c r="C35" s="34">
        <v>4.0</v>
      </c>
      <c r="D35" s="34">
        <v>4.0</v>
      </c>
      <c r="E35" s="36">
        <v>1.0</v>
      </c>
      <c r="F35" s="34">
        <v>0.0</v>
      </c>
      <c r="G35" s="36">
        <v>0.0</v>
      </c>
      <c r="H35" s="34">
        <v>0.0</v>
      </c>
      <c r="I35" s="36">
        <v>0.0</v>
      </c>
      <c r="J35" s="34">
        <v>0.0</v>
      </c>
      <c r="K35" s="36">
        <v>0.0</v>
      </c>
      <c r="L35" s="34">
        <v>1.0</v>
      </c>
      <c r="M35" s="36">
        <v>0.25</v>
      </c>
      <c r="N35" s="34">
        <v>16.0</v>
      </c>
      <c r="O35" s="34">
        <v>71.75</v>
      </c>
      <c r="P35" s="34">
        <v>70.0</v>
      </c>
      <c r="Q35" s="34">
        <v>73.25</v>
      </c>
      <c r="R35" s="34">
        <v>70.5</v>
      </c>
      <c r="S35" s="34">
        <v>70.88</v>
      </c>
      <c r="T35" s="34">
        <v>71.88</v>
      </c>
      <c r="U35" s="34">
        <v>71.38</v>
      </c>
      <c r="V35" s="38">
        <v>198286.0</v>
      </c>
    </row>
    <row r="36">
      <c r="A36" s="34" t="s">
        <v>68</v>
      </c>
      <c r="B36" s="34">
        <v>6100.0</v>
      </c>
      <c r="C36" s="34">
        <v>9.0</v>
      </c>
      <c r="D36" s="34">
        <v>4.0</v>
      </c>
      <c r="E36" s="36">
        <v>0.44</v>
      </c>
      <c r="F36" s="34">
        <v>0.0</v>
      </c>
      <c r="G36" s="36">
        <v>0.0</v>
      </c>
      <c r="H36" s="34">
        <v>0.0</v>
      </c>
      <c r="I36" s="36">
        <v>0.0</v>
      </c>
      <c r="J36" s="34">
        <v>2.0</v>
      </c>
      <c r="K36" s="36">
        <v>0.22</v>
      </c>
      <c r="L36" s="34">
        <v>3.0</v>
      </c>
      <c r="M36" s="36">
        <v>0.33</v>
      </c>
      <c r="N36" s="34">
        <v>25.0</v>
      </c>
      <c r="O36" s="34">
        <v>71.89</v>
      </c>
      <c r="P36" s="34">
        <v>72.0</v>
      </c>
      <c r="Q36" s="34">
        <v>69.0</v>
      </c>
      <c r="R36" s="34">
        <v>70.33</v>
      </c>
      <c r="S36" s="34">
        <v>71.94</v>
      </c>
      <c r="T36" s="34">
        <v>69.57</v>
      </c>
      <c r="U36" s="34">
        <v>71.28</v>
      </c>
      <c r="V36" s="38">
        <v>360403.0</v>
      </c>
    </row>
    <row r="37">
      <c r="A37" s="34" t="s">
        <v>316</v>
      </c>
      <c r="B37" s="34">
        <v>6900.0</v>
      </c>
      <c r="C37" s="34">
        <v>5.0</v>
      </c>
      <c r="D37" s="34">
        <v>3.0</v>
      </c>
      <c r="E37" s="36">
        <v>0.6</v>
      </c>
      <c r="F37" s="34">
        <v>0.0</v>
      </c>
      <c r="G37" s="36">
        <v>0.0</v>
      </c>
      <c r="H37" s="34">
        <v>0.0</v>
      </c>
      <c r="I37" s="36">
        <v>0.0</v>
      </c>
      <c r="J37" s="34">
        <v>0.0</v>
      </c>
      <c r="K37" s="36">
        <v>0.0</v>
      </c>
      <c r="L37" s="34">
        <v>1.0</v>
      </c>
      <c r="M37" s="36">
        <v>0.2</v>
      </c>
      <c r="N37" s="34">
        <v>16.0</v>
      </c>
      <c r="O37" s="34">
        <v>72.2</v>
      </c>
      <c r="P37" s="34">
        <v>73.6</v>
      </c>
      <c r="Q37" s="34">
        <v>70.33</v>
      </c>
      <c r="R37" s="34">
        <v>73.0</v>
      </c>
      <c r="S37" s="34">
        <v>72.9</v>
      </c>
      <c r="T37" s="34">
        <v>71.67</v>
      </c>
      <c r="U37" s="34">
        <v>72.44</v>
      </c>
      <c r="V37" s="38">
        <v>130110.0</v>
      </c>
    </row>
    <row r="38">
      <c r="A38" s="34" t="s">
        <v>96</v>
      </c>
      <c r="B38" s="34">
        <v>6800.0</v>
      </c>
      <c r="C38" s="34">
        <v>4.0</v>
      </c>
      <c r="D38" s="34">
        <v>3.0</v>
      </c>
      <c r="E38" s="36">
        <v>0.75</v>
      </c>
      <c r="F38" s="34">
        <v>0.0</v>
      </c>
      <c r="G38" s="36">
        <v>0.0</v>
      </c>
      <c r="H38" s="34">
        <v>0.0</v>
      </c>
      <c r="I38" s="36">
        <v>0.0</v>
      </c>
      <c r="J38" s="34">
        <v>0.0</v>
      </c>
      <c r="K38" s="36">
        <v>0.0</v>
      </c>
      <c r="L38" s="34">
        <v>2.0</v>
      </c>
      <c r="M38" s="36">
        <v>0.5</v>
      </c>
      <c r="N38" s="34">
        <v>14.0</v>
      </c>
      <c r="O38" s="34">
        <v>72.25</v>
      </c>
      <c r="P38" s="34">
        <v>72.25</v>
      </c>
      <c r="Q38" s="34">
        <v>74.33</v>
      </c>
      <c r="R38" s="34">
        <v>69.33</v>
      </c>
      <c r="S38" s="34">
        <v>72.25</v>
      </c>
      <c r="T38" s="34">
        <v>71.83</v>
      </c>
      <c r="U38" s="34">
        <v>72.07</v>
      </c>
      <c r="V38" s="38">
        <v>181248.0</v>
      </c>
    </row>
    <row r="39">
      <c r="A39" s="34" t="s">
        <v>59</v>
      </c>
      <c r="B39" s="34">
        <v>10500.0</v>
      </c>
      <c r="C39" s="34">
        <v>11.0</v>
      </c>
      <c r="D39" s="34">
        <v>7.0</v>
      </c>
      <c r="E39" s="36">
        <v>0.64</v>
      </c>
      <c r="F39" s="34">
        <v>1.0</v>
      </c>
      <c r="G39" s="36">
        <v>0.09</v>
      </c>
      <c r="H39" s="34">
        <v>2.0</v>
      </c>
      <c r="I39" s="36">
        <v>0.18</v>
      </c>
      <c r="J39" s="34">
        <v>2.0</v>
      </c>
      <c r="K39" s="36">
        <v>0.18</v>
      </c>
      <c r="L39" s="34">
        <v>5.0</v>
      </c>
      <c r="M39" s="36">
        <v>0.45</v>
      </c>
      <c r="N39" s="34">
        <v>36.0</v>
      </c>
      <c r="O39" s="34">
        <v>72.27</v>
      </c>
      <c r="P39" s="34">
        <v>71.73</v>
      </c>
      <c r="Q39" s="34">
        <v>70.71</v>
      </c>
      <c r="R39" s="34">
        <v>68.71</v>
      </c>
      <c r="S39" s="34">
        <v>72.0</v>
      </c>
      <c r="T39" s="34">
        <v>69.71</v>
      </c>
      <c r="U39" s="34">
        <v>71.11</v>
      </c>
      <c r="V39" s="38">
        <v>1651009.0</v>
      </c>
    </row>
    <row r="40">
      <c r="A40" s="34" t="s">
        <v>269</v>
      </c>
      <c r="B40" s="34">
        <v>9400.0</v>
      </c>
      <c r="C40" s="34">
        <v>7.0</v>
      </c>
      <c r="D40" s="34">
        <v>4.0</v>
      </c>
      <c r="E40" s="36">
        <v>0.57</v>
      </c>
      <c r="F40" s="34">
        <v>0.0</v>
      </c>
      <c r="G40" s="36">
        <v>0.0</v>
      </c>
      <c r="H40" s="34">
        <v>2.0</v>
      </c>
      <c r="I40" s="36">
        <v>0.29</v>
      </c>
      <c r="J40" s="34">
        <v>2.0</v>
      </c>
      <c r="K40" s="36">
        <v>0.29</v>
      </c>
      <c r="L40" s="34">
        <v>3.0</v>
      </c>
      <c r="M40" s="36">
        <v>0.43</v>
      </c>
      <c r="N40" s="34">
        <v>21.0</v>
      </c>
      <c r="O40" s="34">
        <v>72.29</v>
      </c>
      <c r="P40" s="34">
        <v>72.5</v>
      </c>
      <c r="Q40" s="34">
        <v>71.25</v>
      </c>
      <c r="R40" s="34">
        <v>71.75</v>
      </c>
      <c r="S40" s="34">
        <v>72.38</v>
      </c>
      <c r="T40" s="34">
        <v>71.5</v>
      </c>
      <c r="U40" s="34">
        <v>72.05</v>
      </c>
      <c r="V40" s="38">
        <v>885174.0</v>
      </c>
    </row>
    <row r="41">
      <c r="A41" s="34" t="s">
        <v>43</v>
      </c>
      <c r="B41" s="34">
        <v>6800.0</v>
      </c>
      <c r="C41" s="34">
        <v>5.0</v>
      </c>
      <c r="D41" s="34">
        <v>4.0</v>
      </c>
      <c r="E41" s="36">
        <v>0.8</v>
      </c>
      <c r="F41" s="34">
        <v>0.0</v>
      </c>
      <c r="G41" s="36">
        <v>0.0</v>
      </c>
      <c r="H41" s="34">
        <v>0.0</v>
      </c>
      <c r="I41" s="36">
        <v>0.0</v>
      </c>
      <c r="J41" s="34">
        <v>0.0</v>
      </c>
      <c r="K41" s="36">
        <v>0.0</v>
      </c>
      <c r="L41" s="34">
        <v>2.0</v>
      </c>
      <c r="M41" s="36">
        <v>0.4</v>
      </c>
      <c r="N41" s="34">
        <v>18.0</v>
      </c>
      <c r="O41" s="34">
        <v>72.4</v>
      </c>
      <c r="P41" s="34">
        <v>72.6</v>
      </c>
      <c r="Q41" s="34">
        <v>72.0</v>
      </c>
      <c r="R41" s="34">
        <v>72.75</v>
      </c>
      <c r="S41" s="34">
        <v>72.5</v>
      </c>
      <c r="T41" s="34">
        <v>72.38</v>
      </c>
      <c r="U41" s="34">
        <v>72.44</v>
      </c>
      <c r="V41" s="38">
        <v>222999.0</v>
      </c>
    </row>
    <row r="42">
      <c r="A42" s="34" t="s">
        <v>242</v>
      </c>
      <c r="B42" s="34">
        <v>6000.0</v>
      </c>
      <c r="C42" s="34">
        <v>5.0</v>
      </c>
      <c r="D42" s="34">
        <v>4.0</v>
      </c>
      <c r="E42" s="36">
        <v>0.8</v>
      </c>
      <c r="F42" s="34">
        <v>0.0</v>
      </c>
      <c r="G42" s="36">
        <v>0.0</v>
      </c>
      <c r="H42" s="34">
        <v>1.0</v>
      </c>
      <c r="I42" s="36">
        <v>0.2</v>
      </c>
      <c r="J42" s="34">
        <v>1.0</v>
      </c>
      <c r="K42" s="36">
        <v>0.2</v>
      </c>
      <c r="L42" s="34">
        <v>1.0</v>
      </c>
      <c r="M42" s="36">
        <v>0.2</v>
      </c>
      <c r="N42" s="34">
        <v>17.0</v>
      </c>
      <c r="O42" s="34">
        <v>72.4</v>
      </c>
      <c r="P42" s="34">
        <v>73.2</v>
      </c>
      <c r="Q42" s="34">
        <v>74.0</v>
      </c>
      <c r="R42" s="34">
        <v>72.33</v>
      </c>
      <c r="S42" s="34">
        <v>72.8</v>
      </c>
      <c r="T42" s="34">
        <v>73.29</v>
      </c>
      <c r="U42" s="34">
        <v>73.0</v>
      </c>
      <c r="V42" s="38">
        <v>624929.0</v>
      </c>
    </row>
    <row r="43">
      <c r="A43" s="34" t="s">
        <v>245</v>
      </c>
      <c r="B43" s="34">
        <v>6500.0</v>
      </c>
      <c r="C43" s="34">
        <v>6.0</v>
      </c>
      <c r="D43" s="34">
        <v>4.0</v>
      </c>
      <c r="E43" s="36">
        <v>0.67</v>
      </c>
      <c r="F43" s="34">
        <v>0.0</v>
      </c>
      <c r="G43" s="36">
        <v>0.0</v>
      </c>
      <c r="H43" s="34">
        <v>1.0</v>
      </c>
      <c r="I43" s="36">
        <v>0.17</v>
      </c>
      <c r="J43" s="34">
        <v>1.0</v>
      </c>
      <c r="K43" s="36">
        <v>0.17</v>
      </c>
      <c r="L43" s="34">
        <v>1.0</v>
      </c>
      <c r="M43" s="36">
        <v>0.17</v>
      </c>
      <c r="N43" s="34">
        <v>18.0</v>
      </c>
      <c r="O43" s="34">
        <v>72.5</v>
      </c>
      <c r="P43" s="34">
        <v>71.17</v>
      </c>
      <c r="Q43" s="34">
        <v>68.67</v>
      </c>
      <c r="R43" s="34">
        <v>70.33</v>
      </c>
      <c r="S43" s="34">
        <v>71.83</v>
      </c>
      <c r="T43" s="34">
        <v>69.5</v>
      </c>
      <c r="U43" s="34">
        <v>71.06</v>
      </c>
      <c r="V43" s="38">
        <v>399151.0</v>
      </c>
    </row>
    <row r="44">
      <c r="A44" s="34" t="s">
        <v>202</v>
      </c>
      <c r="B44" s="34">
        <v>8900.0</v>
      </c>
      <c r="C44" s="34">
        <v>6.0</v>
      </c>
      <c r="D44" s="34">
        <v>5.0</v>
      </c>
      <c r="E44" s="36">
        <v>0.83</v>
      </c>
      <c r="F44" s="34">
        <v>0.0</v>
      </c>
      <c r="G44" s="36">
        <v>0.0</v>
      </c>
      <c r="H44" s="34">
        <v>3.0</v>
      </c>
      <c r="I44" s="36">
        <v>0.5</v>
      </c>
      <c r="J44" s="34">
        <v>3.0</v>
      </c>
      <c r="K44" s="36">
        <v>0.5</v>
      </c>
      <c r="L44" s="34">
        <v>3.0</v>
      </c>
      <c r="M44" s="36">
        <v>0.5</v>
      </c>
      <c r="N44" s="34">
        <v>22.0</v>
      </c>
      <c r="O44" s="34">
        <v>72.5</v>
      </c>
      <c r="P44" s="34">
        <v>71.5</v>
      </c>
      <c r="Q44" s="34">
        <v>71.8</v>
      </c>
      <c r="R44" s="34">
        <v>73.8</v>
      </c>
      <c r="S44" s="34">
        <v>72.0</v>
      </c>
      <c r="T44" s="34">
        <v>72.8</v>
      </c>
      <c r="U44" s="34">
        <v>72.36</v>
      </c>
      <c r="V44" s="38">
        <v>1001486.0</v>
      </c>
    </row>
    <row r="45">
      <c r="A45" s="34" t="s">
        <v>251</v>
      </c>
      <c r="B45" s="34">
        <v>6800.0</v>
      </c>
      <c r="C45" s="34">
        <v>4.0</v>
      </c>
      <c r="D45" s="34">
        <v>2.0</v>
      </c>
      <c r="E45" s="36">
        <v>0.5</v>
      </c>
      <c r="F45" s="34">
        <v>0.0</v>
      </c>
      <c r="G45" s="36">
        <v>0.0</v>
      </c>
      <c r="H45" s="34">
        <v>0.0</v>
      </c>
      <c r="I45" s="36">
        <v>0.0</v>
      </c>
      <c r="J45" s="34">
        <v>0.0</v>
      </c>
      <c r="K45" s="36">
        <v>0.0</v>
      </c>
      <c r="L45" s="34">
        <v>0.0</v>
      </c>
      <c r="M45" s="36">
        <v>0.0</v>
      </c>
      <c r="N45" s="34">
        <v>12.0</v>
      </c>
      <c r="O45" s="34">
        <v>72.5</v>
      </c>
      <c r="P45" s="34">
        <v>76.0</v>
      </c>
      <c r="Q45" s="34">
        <v>70.5</v>
      </c>
      <c r="R45" s="34">
        <v>73.0</v>
      </c>
      <c r="S45" s="34">
        <v>74.25</v>
      </c>
      <c r="T45" s="34">
        <v>71.75</v>
      </c>
      <c r="U45" s="34">
        <v>73.42</v>
      </c>
      <c r="V45" s="38">
        <v>67249.0</v>
      </c>
    </row>
    <row r="46">
      <c r="A46" s="34" t="s">
        <v>190</v>
      </c>
      <c r="B46" s="34">
        <v>6300.0</v>
      </c>
      <c r="C46" s="34">
        <v>7.0</v>
      </c>
      <c r="D46" s="34">
        <v>6.0</v>
      </c>
      <c r="E46" s="36">
        <v>0.86</v>
      </c>
      <c r="F46" s="34">
        <v>0.0</v>
      </c>
      <c r="G46" s="36">
        <v>0.0</v>
      </c>
      <c r="H46" s="34">
        <v>1.0</v>
      </c>
      <c r="I46" s="36">
        <v>0.14</v>
      </c>
      <c r="J46" s="34">
        <v>2.0</v>
      </c>
      <c r="K46" s="36">
        <v>0.29</v>
      </c>
      <c r="L46" s="34">
        <v>2.0</v>
      </c>
      <c r="M46" s="36">
        <v>0.29</v>
      </c>
      <c r="N46" s="34">
        <v>26.0</v>
      </c>
      <c r="O46" s="34">
        <v>72.57</v>
      </c>
      <c r="P46" s="34">
        <v>70.43</v>
      </c>
      <c r="Q46" s="34">
        <v>72.33</v>
      </c>
      <c r="R46" s="34">
        <v>72.67</v>
      </c>
      <c r="S46" s="34">
        <v>71.5</v>
      </c>
      <c r="T46" s="34">
        <v>72.5</v>
      </c>
      <c r="U46" s="34">
        <v>71.96</v>
      </c>
      <c r="V46" s="38">
        <v>504451.0</v>
      </c>
    </row>
    <row r="47">
      <c r="A47" s="34" t="s">
        <v>217</v>
      </c>
      <c r="B47" s="34">
        <v>6500.0</v>
      </c>
      <c r="C47" s="34">
        <v>5.0</v>
      </c>
      <c r="D47" s="34">
        <v>3.0</v>
      </c>
      <c r="E47" s="36">
        <v>0.6</v>
      </c>
      <c r="F47" s="34">
        <v>0.0</v>
      </c>
      <c r="G47" s="36">
        <v>0.0</v>
      </c>
      <c r="H47" s="34">
        <v>0.0</v>
      </c>
      <c r="I47" s="36">
        <v>0.0</v>
      </c>
      <c r="J47" s="34">
        <v>0.0</v>
      </c>
      <c r="K47" s="36">
        <v>0.0</v>
      </c>
      <c r="L47" s="34">
        <v>3.0</v>
      </c>
      <c r="M47" s="36">
        <v>0.6</v>
      </c>
      <c r="N47" s="34">
        <v>16.0</v>
      </c>
      <c r="O47" s="34">
        <v>72.6</v>
      </c>
      <c r="P47" s="34">
        <v>73.8</v>
      </c>
      <c r="Q47" s="34">
        <v>70.0</v>
      </c>
      <c r="R47" s="34">
        <v>68.0</v>
      </c>
      <c r="S47" s="34">
        <v>73.2</v>
      </c>
      <c r="T47" s="34">
        <v>69.0</v>
      </c>
      <c r="U47" s="34">
        <v>71.63</v>
      </c>
      <c r="V47" s="38">
        <v>284075.0</v>
      </c>
    </row>
    <row r="48">
      <c r="A48" s="34" t="s">
        <v>329</v>
      </c>
      <c r="B48" s="34">
        <v>6400.0</v>
      </c>
      <c r="C48" s="34">
        <v>6.0</v>
      </c>
      <c r="D48" s="34">
        <v>3.0</v>
      </c>
      <c r="E48" s="36">
        <v>0.5</v>
      </c>
      <c r="F48" s="34">
        <v>0.0</v>
      </c>
      <c r="G48" s="36">
        <v>0.0</v>
      </c>
      <c r="H48" s="34">
        <v>0.0</v>
      </c>
      <c r="I48" s="36">
        <v>0.0</v>
      </c>
      <c r="J48" s="34">
        <v>0.0</v>
      </c>
      <c r="K48" s="36">
        <v>0.0</v>
      </c>
      <c r="L48" s="34">
        <v>2.0</v>
      </c>
      <c r="M48" s="36">
        <v>0.33</v>
      </c>
      <c r="N48" s="34">
        <v>18.0</v>
      </c>
      <c r="O48" s="34">
        <v>72.67</v>
      </c>
      <c r="P48" s="34">
        <v>71.67</v>
      </c>
      <c r="Q48" s="34">
        <v>69.0</v>
      </c>
      <c r="R48" s="34">
        <v>72.0</v>
      </c>
      <c r="S48" s="34">
        <v>72.17</v>
      </c>
      <c r="T48" s="34">
        <v>70.5</v>
      </c>
      <c r="U48" s="34">
        <v>71.61</v>
      </c>
      <c r="V48" s="38">
        <v>144272.0</v>
      </c>
    </row>
    <row r="49">
      <c r="A49" s="34" t="s">
        <v>351</v>
      </c>
      <c r="B49" s="34">
        <v>6600.0</v>
      </c>
      <c r="C49" s="34">
        <v>3.0</v>
      </c>
      <c r="D49" s="34">
        <v>1.0</v>
      </c>
      <c r="E49" s="36">
        <v>0.33</v>
      </c>
      <c r="F49" s="34">
        <v>0.0</v>
      </c>
      <c r="G49" s="36">
        <v>0.0</v>
      </c>
      <c r="H49" s="34">
        <v>0.0</v>
      </c>
      <c r="I49" s="36">
        <v>0.0</v>
      </c>
      <c r="J49" s="34">
        <v>0.0</v>
      </c>
      <c r="K49" s="36">
        <v>0.0</v>
      </c>
      <c r="L49" s="34">
        <v>0.0</v>
      </c>
      <c r="M49" s="36">
        <v>0.0</v>
      </c>
      <c r="N49" s="34">
        <v>8.0</v>
      </c>
      <c r="O49" s="34">
        <v>72.67</v>
      </c>
      <c r="P49" s="34">
        <v>72.33</v>
      </c>
      <c r="Q49" s="34">
        <v>69.0</v>
      </c>
      <c r="R49" s="34">
        <v>70.0</v>
      </c>
      <c r="S49" s="34">
        <v>72.5</v>
      </c>
      <c r="T49" s="34">
        <v>69.5</v>
      </c>
      <c r="U49" s="34">
        <v>71.75</v>
      </c>
      <c r="V49" s="38">
        <v>10470.0</v>
      </c>
    </row>
    <row r="50">
      <c r="A50" s="34" t="s">
        <v>361</v>
      </c>
      <c r="B50" s="34">
        <v>6100.0</v>
      </c>
      <c r="C50" s="34">
        <v>3.0</v>
      </c>
      <c r="D50" s="34">
        <v>1.0</v>
      </c>
      <c r="E50" s="36">
        <v>0.33</v>
      </c>
      <c r="F50" s="34">
        <v>0.0</v>
      </c>
      <c r="G50" s="36">
        <v>0.0</v>
      </c>
      <c r="H50" s="34">
        <v>0.0</v>
      </c>
      <c r="I50" s="36">
        <v>0.0</v>
      </c>
      <c r="J50" s="34">
        <v>0.0</v>
      </c>
      <c r="K50" s="36">
        <v>0.0</v>
      </c>
      <c r="L50" s="34">
        <v>0.0</v>
      </c>
      <c r="M50" s="36">
        <v>0.0</v>
      </c>
      <c r="N50" s="34">
        <v>8.0</v>
      </c>
      <c r="O50" s="34">
        <v>72.67</v>
      </c>
      <c r="P50" s="34">
        <v>74.67</v>
      </c>
      <c r="Q50" s="34">
        <v>68.0</v>
      </c>
      <c r="R50" s="34">
        <v>68.0</v>
      </c>
      <c r="S50" s="34">
        <v>73.67</v>
      </c>
      <c r="T50" s="34">
        <v>68.0</v>
      </c>
      <c r="U50" s="34">
        <v>72.25</v>
      </c>
      <c r="V50" s="38">
        <v>24850.0</v>
      </c>
    </row>
    <row r="51">
      <c r="A51" s="34" t="s">
        <v>228</v>
      </c>
      <c r="B51" s="34">
        <v>6900.0</v>
      </c>
      <c r="C51" s="34">
        <v>3.0</v>
      </c>
      <c r="D51" s="34">
        <v>3.0</v>
      </c>
      <c r="E51" s="36">
        <v>1.0</v>
      </c>
      <c r="F51" s="34">
        <v>0.0</v>
      </c>
      <c r="G51" s="36">
        <v>0.0</v>
      </c>
      <c r="H51" s="34">
        <v>0.0</v>
      </c>
      <c r="I51" s="36">
        <v>0.0</v>
      </c>
      <c r="J51" s="34">
        <v>0.0</v>
      </c>
      <c r="K51" s="36">
        <v>0.0</v>
      </c>
      <c r="L51" s="34">
        <v>1.0</v>
      </c>
      <c r="M51" s="36">
        <v>0.33</v>
      </c>
      <c r="N51" s="34">
        <v>11.0</v>
      </c>
      <c r="O51" s="34">
        <v>72.67</v>
      </c>
      <c r="P51" s="34">
        <v>73.0</v>
      </c>
      <c r="Q51" s="34">
        <v>74.67</v>
      </c>
      <c r="R51" s="34">
        <v>72.0</v>
      </c>
      <c r="S51" s="34">
        <v>72.83</v>
      </c>
      <c r="T51" s="34">
        <v>73.6</v>
      </c>
      <c r="U51" s="34">
        <v>73.18</v>
      </c>
      <c r="V51" s="38">
        <v>160704.0</v>
      </c>
    </row>
    <row r="52">
      <c r="A52" s="34" t="s">
        <v>235</v>
      </c>
      <c r="B52" s="34">
        <v>7200.0</v>
      </c>
      <c r="C52" s="34">
        <v>5.0</v>
      </c>
      <c r="D52" s="34">
        <v>3.0</v>
      </c>
      <c r="E52" s="36">
        <v>0.6</v>
      </c>
      <c r="F52" s="34">
        <v>0.0</v>
      </c>
      <c r="G52" s="36">
        <v>0.0</v>
      </c>
      <c r="H52" s="34">
        <v>0.0</v>
      </c>
      <c r="I52" s="36">
        <v>0.0</v>
      </c>
      <c r="J52" s="34">
        <v>0.0</v>
      </c>
      <c r="K52" s="36">
        <v>0.0</v>
      </c>
      <c r="L52" s="34">
        <v>2.0</v>
      </c>
      <c r="M52" s="36">
        <v>0.4</v>
      </c>
      <c r="N52" s="34">
        <v>16.0</v>
      </c>
      <c r="O52" s="34">
        <v>73.0</v>
      </c>
      <c r="P52" s="34">
        <v>71.2</v>
      </c>
      <c r="Q52" s="34">
        <v>73.33</v>
      </c>
      <c r="R52" s="34">
        <v>71.33</v>
      </c>
      <c r="S52" s="34">
        <v>72.1</v>
      </c>
      <c r="T52" s="34">
        <v>72.33</v>
      </c>
      <c r="U52" s="34">
        <v>72.19</v>
      </c>
      <c r="V52" s="38">
        <v>266166.0</v>
      </c>
    </row>
    <row r="53">
      <c r="A53" s="34" t="s">
        <v>327</v>
      </c>
      <c r="B53" s="34">
        <v>6700.0</v>
      </c>
      <c r="C53" s="34">
        <v>6.0</v>
      </c>
      <c r="D53" s="34">
        <v>3.0</v>
      </c>
      <c r="E53" s="36">
        <v>0.5</v>
      </c>
      <c r="F53" s="34">
        <v>0.0</v>
      </c>
      <c r="G53" s="36">
        <v>0.0</v>
      </c>
      <c r="H53" s="34">
        <v>0.0</v>
      </c>
      <c r="I53" s="36">
        <v>0.0</v>
      </c>
      <c r="J53" s="34">
        <v>1.0</v>
      </c>
      <c r="K53" s="36">
        <v>0.17</v>
      </c>
      <c r="L53" s="34">
        <v>1.0</v>
      </c>
      <c r="M53" s="36">
        <v>0.17</v>
      </c>
      <c r="N53" s="34">
        <v>18.0</v>
      </c>
      <c r="O53" s="34">
        <v>73.0</v>
      </c>
      <c r="P53" s="34">
        <v>72.5</v>
      </c>
      <c r="Q53" s="34">
        <v>71.33</v>
      </c>
      <c r="R53" s="34">
        <v>72.0</v>
      </c>
      <c r="S53" s="34">
        <v>72.75</v>
      </c>
      <c r="T53" s="34">
        <v>71.67</v>
      </c>
      <c r="U53" s="34">
        <v>72.39</v>
      </c>
      <c r="V53" s="38">
        <v>226258.0</v>
      </c>
    </row>
    <row r="54">
      <c r="A54" s="34" t="s">
        <v>181</v>
      </c>
      <c r="B54" s="34">
        <v>10000.0</v>
      </c>
      <c r="C54" s="34">
        <v>3.0</v>
      </c>
      <c r="D54" s="34">
        <v>3.0</v>
      </c>
      <c r="E54" s="36">
        <v>1.0</v>
      </c>
      <c r="F54" s="34">
        <v>0.0</v>
      </c>
      <c r="G54" s="36">
        <v>0.0</v>
      </c>
      <c r="H54" s="34">
        <v>0.0</v>
      </c>
      <c r="I54" s="36">
        <v>0.0</v>
      </c>
      <c r="J54" s="34">
        <v>1.0</v>
      </c>
      <c r="K54" s="36">
        <v>0.33</v>
      </c>
      <c r="L54" s="34">
        <v>1.0</v>
      </c>
      <c r="M54" s="36">
        <v>0.33</v>
      </c>
      <c r="N54" s="34">
        <v>11.0</v>
      </c>
      <c r="O54" s="34">
        <v>73.0</v>
      </c>
      <c r="P54" s="34">
        <v>72.0</v>
      </c>
      <c r="Q54" s="34">
        <v>75.33</v>
      </c>
      <c r="R54" s="34">
        <v>69.0</v>
      </c>
      <c r="S54" s="34">
        <v>72.5</v>
      </c>
      <c r="T54" s="34">
        <v>72.8</v>
      </c>
      <c r="U54" s="34">
        <v>72.64</v>
      </c>
      <c r="V54" s="38">
        <v>210924.0</v>
      </c>
    </row>
    <row r="55">
      <c r="A55" s="34" t="s">
        <v>58</v>
      </c>
      <c r="B55" s="34">
        <v>8100.0</v>
      </c>
      <c r="C55" s="34">
        <v>5.0</v>
      </c>
      <c r="D55" s="34">
        <v>3.0</v>
      </c>
      <c r="E55" s="36">
        <v>0.6</v>
      </c>
      <c r="F55" s="34">
        <v>0.0</v>
      </c>
      <c r="G55" s="36">
        <v>0.0</v>
      </c>
      <c r="H55" s="34">
        <v>0.0</v>
      </c>
      <c r="I55" s="36">
        <v>0.0</v>
      </c>
      <c r="J55" s="34">
        <v>0.0</v>
      </c>
      <c r="K55" s="36">
        <v>0.0</v>
      </c>
      <c r="L55" s="34">
        <v>0.0</v>
      </c>
      <c r="M55" s="36">
        <v>0.0</v>
      </c>
      <c r="N55" s="34">
        <v>16.0</v>
      </c>
      <c r="O55" s="34">
        <v>73.2</v>
      </c>
      <c r="P55" s="34">
        <v>72.0</v>
      </c>
      <c r="Q55" s="34">
        <v>74.0</v>
      </c>
      <c r="R55" s="34">
        <v>72.33</v>
      </c>
      <c r="S55" s="34">
        <v>72.6</v>
      </c>
      <c r="T55" s="34">
        <v>73.17</v>
      </c>
      <c r="U55" s="34">
        <v>72.81</v>
      </c>
      <c r="V55" s="38">
        <v>52192.0</v>
      </c>
    </row>
    <row r="56">
      <c r="A56" s="34" t="s">
        <v>315</v>
      </c>
      <c r="B56" s="34">
        <v>6600.0</v>
      </c>
      <c r="C56" s="34">
        <v>3.0</v>
      </c>
      <c r="D56" s="34">
        <v>2.0</v>
      </c>
      <c r="E56" s="36">
        <v>0.67</v>
      </c>
      <c r="F56" s="34">
        <v>0.0</v>
      </c>
      <c r="G56" s="36">
        <v>0.0</v>
      </c>
      <c r="H56" s="34">
        <v>0.0</v>
      </c>
      <c r="I56" s="36">
        <v>0.0</v>
      </c>
      <c r="J56" s="34">
        <v>0.0</v>
      </c>
      <c r="K56" s="36">
        <v>0.0</v>
      </c>
      <c r="L56" s="34">
        <v>0.0</v>
      </c>
      <c r="M56" s="36">
        <v>0.0</v>
      </c>
      <c r="N56" s="34">
        <v>10.0</v>
      </c>
      <c r="O56" s="34">
        <v>73.33</v>
      </c>
      <c r="P56" s="34">
        <v>74.0</v>
      </c>
      <c r="Q56" s="34">
        <v>75.5</v>
      </c>
      <c r="R56" s="34">
        <v>72.5</v>
      </c>
      <c r="S56" s="34">
        <v>73.67</v>
      </c>
      <c r="T56" s="34">
        <v>74.0</v>
      </c>
      <c r="U56" s="34">
        <v>73.8</v>
      </c>
      <c r="V56" s="38">
        <v>27094.0</v>
      </c>
    </row>
    <row r="57">
      <c r="A57" s="34" t="s">
        <v>297</v>
      </c>
      <c r="B57" s="34">
        <v>6100.0</v>
      </c>
      <c r="C57" s="34">
        <v>5.0</v>
      </c>
      <c r="D57" s="34">
        <v>3.0</v>
      </c>
      <c r="E57" s="36">
        <v>0.6</v>
      </c>
      <c r="F57" s="34">
        <v>1.0</v>
      </c>
      <c r="G57" s="36">
        <v>0.2</v>
      </c>
      <c r="H57" s="34">
        <v>1.0</v>
      </c>
      <c r="I57" s="36">
        <v>0.2</v>
      </c>
      <c r="J57" s="34">
        <v>1.0</v>
      </c>
      <c r="K57" s="36">
        <v>0.2</v>
      </c>
      <c r="L57" s="34">
        <v>1.0</v>
      </c>
      <c r="M57" s="36">
        <v>0.2</v>
      </c>
      <c r="N57" s="34">
        <v>16.0</v>
      </c>
      <c r="O57" s="34">
        <v>73.4</v>
      </c>
      <c r="P57" s="34">
        <v>71.4</v>
      </c>
      <c r="Q57" s="34">
        <v>72.33</v>
      </c>
      <c r="R57" s="34">
        <v>72.33</v>
      </c>
      <c r="S57" s="34">
        <v>72.4</v>
      </c>
      <c r="T57" s="34">
        <v>72.33</v>
      </c>
      <c r="U57" s="34">
        <v>72.38</v>
      </c>
      <c r="V57" s="38">
        <v>1167894.0</v>
      </c>
    </row>
    <row r="58">
      <c r="A58" s="34" t="s">
        <v>85</v>
      </c>
      <c r="B58" s="34">
        <v>7000.0</v>
      </c>
      <c r="C58" s="34">
        <v>6.0</v>
      </c>
      <c r="D58" s="34">
        <v>5.0</v>
      </c>
      <c r="E58" s="36">
        <v>0.83</v>
      </c>
      <c r="F58" s="34">
        <v>0.0</v>
      </c>
      <c r="G58" s="36">
        <v>0.0</v>
      </c>
      <c r="H58" s="34">
        <v>2.0</v>
      </c>
      <c r="I58" s="36">
        <v>0.33</v>
      </c>
      <c r="J58" s="34">
        <v>3.0</v>
      </c>
      <c r="K58" s="36">
        <v>0.5</v>
      </c>
      <c r="L58" s="34">
        <v>4.0</v>
      </c>
      <c r="M58" s="36">
        <v>0.67</v>
      </c>
      <c r="N58" s="34">
        <v>22.0</v>
      </c>
      <c r="O58" s="34">
        <v>73.5</v>
      </c>
      <c r="P58" s="34">
        <v>70.33</v>
      </c>
      <c r="Q58" s="34">
        <v>72.0</v>
      </c>
      <c r="R58" s="34">
        <v>70.0</v>
      </c>
      <c r="S58" s="34">
        <v>71.92</v>
      </c>
      <c r="T58" s="34">
        <v>71.0</v>
      </c>
      <c r="U58" s="34">
        <v>71.5</v>
      </c>
      <c r="V58" s="38">
        <v>1156868.0</v>
      </c>
    </row>
    <row r="59">
      <c r="A59" s="34" t="s">
        <v>380</v>
      </c>
      <c r="B59" s="34">
        <v>6200.0</v>
      </c>
      <c r="C59" s="34">
        <v>4.0</v>
      </c>
      <c r="D59" s="34">
        <v>0.0</v>
      </c>
      <c r="E59" s="36">
        <v>0.0</v>
      </c>
      <c r="F59" s="34">
        <v>0.0</v>
      </c>
      <c r="G59" s="36">
        <v>0.0</v>
      </c>
      <c r="H59" s="34">
        <v>0.0</v>
      </c>
      <c r="I59" s="36">
        <v>0.0</v>
      </c>
      <c r="J59" s="34">
        <v>0.0</v>
      </c>
      <c r="K59" s="36">
        <v>0.0</v>
      </c>
      <c r="L59" s="34">
        <v>0.0</v>
      </c>
      <c r="M59" s="36">
        <v>0.0</v>
      </c>
      <c r="N59" s="34">
        <v>8.0</v>
      </c>
      <c r="O59" s="34">
        <v>73.5</v>
      </c>
      <c r="P59" s="34">
        <v>74.75</v>
      </c>
      <c r="Q59" s="34">
        <v>0.0</v>
      </c>
      <c r="R59" s="34">
        <v>0.0</v>
      </c>
      <c r="S59" s="34">
        <v>74.13</v>
      </c>
      <c r="T59" s="34">
        <v>0.0</v>
      </c>
      <c r="U59" s="34">
        <v>74.13</v>
      </c>
      <c r="V59" s="38">
        <v>0.0</v>
      </c>
    </row>
    <row r="60">
      <c r="A60" s="34" t="s">
        <v>186</v>
      </c>
      <c r="B60" s="34">
        <v>6200.0</v>
      </c>
      <c r="C60" s="34">
        <v>5.0</v>
      </c>
      <c r="D60" s="34">
        <v>4.0</v>
      </c>
      <c r="E60" s="36">
        <v>0.8</v>
      </c>
      <c r="F60" s="34">
        <v>0.0</v>
      </c>
      <c r="G60" s="36">
        <v>0.0</v>
      </c>
      <c r="H60" s="34">
        <v>0.0</v>
      </c>
      <c r="I60" s="36">
        <v>0.0</v>
      </c>
      <c r="J60" s="34">
        <v>1.0</v>
      </c>
      <c r="K60" s="36">
        <v>0.2</v>
      </c>
      <c r="L60" s="34">
        <v>3.0</v>
      </c>
      <c r="M60" s="36">
        <v>0.6</v>
      </c>
      <c r="N60" s="34">
        <v>18.0</v>
      </c>
      <c r="O60" s="34">
        <v>73.6</v>
      </c>
      <c r="P60" s="34">
        <v>71.6</v>
      </c>
      <c r="Q60" s="34">
        <v>70.0</v>
      </c>
      <c r="R60" s="34">
        <v>72.75</v>
      </c>
      <c r="S60" s="34">
        <v>72.6</v>
      </c>
      <c r="T60" s="34">
        <v>71.38</v>
      </c>
      <c r="U60" s="34">
        <v>72.06</v>
      </c>
      <c r="V60" s="38">
        <v>300023.0</v>
      </c>
    </row>
    <row r="61">
      <c r="A61" s="34" t="s">
        <v>257</v>
      </c>
      <c r="B61" s="34">
        <v>6700.0</v>
      </c>
      <c r="C61" s="34">
        <v>5.0</v>
      </c>
      <c r="D61" s="34">
        <v>4.0</v>
      </c>
      <c r="E61" s="36">
        <v>0.8</v>
      </c>
      <c r="F61" s="34">
        <v>0.0</v>
      </c>
      <c r="G61" s="36">
        <v>0.0</v>
      </c>
      <c r="H61" s="34">
        <v>1.0</v>
      </c>
      <c r="I61" s="36">
        <v>0.2</v>
      </c>
      <c r="J61" s="34">
        <v>1.0</v>
      </c>
      <c r="K61" s="36">
        <v>0.2</v>
      </c>
      <c r="L61" s="34">
        <v>1.0</v>
      </c>
      <c r="M61" s="36">
        <v>0.2</v>
      </c>
      <c r="N61" s="34">
        <v>17.0</v>
      </c>
      <c r="O61" s="34">
        <v>74.0</v>
      </c>
      <c r="P61" s="34">
        <v>71.0</v>
      </c>
      <c r="Q61" s="34">
        <v>72.75</v>
      </c>
      <c r="R61" s="34">
        <v>72.67</v>
      </c>
      <c r="S61" s="34">
        <v>72.5</v>
      </c>
      <c r="T61" s="34">
        <v>72.71</v>
      </c>
      <c r="U61" s="34">
        <v>72.59</v>
      </c>
      <c r="V61" s="38">
        <v>600036.0</v>
      </c>
    </row>
    <row r="62">
      <c r="A62" s="34" t="s">
        <v>349</v>
      </c>
      <c r="B62" s="34">
        <v>6800.0</v>
      </c>
      <c r="C62" s="34">
        <v>3.0</v>
      </c>
      <c r="D62" s="34">
        <v>2.0</v>
      </c>
      <c r="E62" s="36">
        <v>0.67</v>
      </c>
      <c r="F62" s="34">
        <v>0.0</v>
      </c>
      <c r="G62" s="36">
        <v>0.0</v>
      </c>
      <c r="H62" s="34">
        <v>0.0</v>
      </c>
      <c r="I62" s="36">
        <v>0.0</v>
      </c>
      <c r="J62" s="34">
        <v>0.0</v>
      </c>
      <c r="K62" s="36">
        <v>0.0</v>
      </c>
      <c r="L62" s="34">
        <v>0.0</v>
      </c>
      <c r="M62" s="36">
        <v>0.0</v>
      </c>
      <c r="N62" s="34">
        <v>10.0</v>
      </c>
      <c r="O62" s="34">
        <v>74.0</v>
      </c>
      <c r="P62" s="34">
        <v>73.0</v>
      </c>
      <c r="Q62" s="34">
        <v>77.0</v>
      </c>
      <c r="R62" s="34">
        <v>73.0</v>
      </c>
      <c r="S62" s="34">
        <v>73.5</v>
      </c>
      <c r="T62" s="34">
        <v>75.0</v>
      </c>
      <c r="U62" s="34">
        <v>74.1</v>
      </c>
      <c r="V62" s="38">
        <v>27668.0</v>
      </c>
    </row>
    <row r="63">
      <c r="A63" s="34" t="s">
        <v>224</v>
      </c>
      <c r="B63" s="34">
        <v>6600.0</v>
      </c>
      <c r="C63" s="34">
        <v>4.0</v>
      </c>
      <c r="D63" s="34">
        <v>2.0</v>
      </c>
      <c r="E63" s="36">
        <v>0.5</v>
      </c>
      <c r="F63" s="34">
        <v>0.0</v>
      </c>
      <c r="G63" s="36">
        <v>0.0</v>
      </c>
      <c r="H63" s="34">
        <v>0.0</v>
      </c>
      <c r="I63" s="36">
        <v>0.0</v>
      </c>
      <c r="J63" s="34">
        <v>0.0</v>
      </c>
      <c r="K63" s="36">
        <v>0.0</v>
      </c>
      <c r="L63" s="34">
        <v>0.0</v>
      </c>
      <c r="M63" s="36">
        <v>0.0</v>
      </c>
      <c r="N63" s="34">
        <v>11.0</v>
      </c>
      <c r="O63" s="34">
        <v>74.0</v>
      </c>
      <c r="P63" s="34">
        <v>75.75</v>
      </c>
      <c r="Q63" s="34">
        <v>74.5</v>
      </c>
      <c r="R63" s="34">
        <v>74.0</v>
      </c>
      <c r="S63" s="34">
        <v>74.88</v>
      </c>
      <c r="T63" s="34">
        <v>74.33</v>
      </c>
      <c r="U63" s="34">
        <v>74.73</v>
      </c>
      <c r="V63" s="38">
        <v>25048.0</v>
      </c>
    </row>
    <row r="64">
      <c r="A64" s="34" t="s">
        <v>353</v>
      </c>
      <c r="B64" s="34">
        <v>6000.0</v>
      </c>
      <c r="C64" s="34">
        <v>6.0</v>
      </c>
      <c r="D64" s="34">
        <v>3.0</v>
      </c>
      <c r="E64" s="36">
        <v>0.5</v>
      </c>
      <c r="F64" s="34">
        <v>1.0</v>
      </c>
      <c r="G64" s="36">
        <v>0.17</v>
      </c>
      <c r="H64" s="34">
        <v>1.0</v>
      </c>
      <c r="I64" s="36">
        <v>0.17</v>
      </c>
      <c r="J64" s="34">
        <v>1.0</v>
      </c>
      <c r="K64" s="36">
        <v>0.17</v>
      </c>
      <c r="L64" s="34">
        <v>1.0</v>
      </c>
      <c r="M64" s="36">
        <v>0.17</v>
      </c>
      <c r="N64" s="34">
        <v>17.0</v>
      </c>
      <c r="O64" s="34">
        <v>74.17</v>
      </c>
      <c r="P64" s="34">
        <v>70.4</v>
      </c>
      <c r="Q64" s="34">
        <v>73.33</v>
      </c>
      <c r="R64" s="34">
        <v>75.67</v>
      </c>
      <c r="S64" s="34">
        <v>72.45</v>
      </c>
      <c r="T64" s="34">
        <v>74.5</v>
      </c>
      <c r="U64" s="34">
        <v>73.18</v>
      </c>
      <c r="V64" s="38">
        <v>1141234.0</v>
      </c>
    </row>
    <row r="65">
      <c r="A65" s="34" t="s">
        <v>331</v>
      </c>
      <c r="B65" s="34">
        <v>6800.0</v>
      </c>
      <c r="C65" s="34">
        <v>6.0</v>
      </c>
      <c r="D65" s="34">
        <v>4.0</v>
      </c>
      <c r="E65" s="36">
        <v>0.67</v>
      </c>
      <c r="F65" s="34">
        <v>0.0</v>
      </c>
      <c r="G65" s="36">
        <v>0.0</v>
      </c>
      <c r="H65" s="34">
        <v>1.0</v>
      </c>
      <c r="I65" s="36">
        <v>0.17</v>
      </c>
      <c r="J65" s="34">
        <v>1.0</v>
      </c>
      <c r="K65" s="36">
        <v>0.17</v>
      </c>
      <c r="L65" s="34">
        <v>1.0</v>
      </c>
      <c r="M65" s="36">
        <v>0.17</v>
      </c>
      <c r="N65" s="34">
        <v>19.0</v>
      </c>
      <c r="O65" s="34">
        <v>74.17</v>
      </c>
      <c r="P65" s="34">
        <v>72.4</v>
      </c>
      <c r="Q65" s="34">
        <v>73.5</v>
      </c>
      <c r="R65" s="34">
        <v>73.5</v>
      </c>
      <c r="S65" s="34">
        <v>73.36</v>
      </c>
      <c r="T65" s="34">
        <v>73.5</v>
      </c>
      <c r="U65" s="34">
        <v>73.42</v>
      </c>
      <c r="V65" s="38">
        <v>587234.0</v>
      </c>
    </row>
    <row r="66">
      <c r="A66" s="34" t="s">
        <v>322</v>
      </c>
      <c r="B66" s="34">
        <v>6300.0</v>
      </c>
      <c r="C66" s="34">
        <v>4.0</v>
      </c>
      <c r="D66" s="34">
        <v>2.0</v>
      </c>
      <c r="E66" s="36">
        <v>0.5</v>
      </c>
      <c r="F66" s="34">
        <v>0.0</v>
      </c>
      <c r="G66" s="36">
        <v>0.0</v>
      </c>
      <c r="H66" s="34">
        <v>0.0</v>
      </c>
      <c r="I66" s="36">
        <v>0.0</v>
      </c>
      <c r="J66" s="34">
        <v>0.0</v>
      </c>
      <c r="K66" s="36">
        <v>0.0</v>
      </c>
      <c r="L66" s="34">
        <v>1.0</v>
      </c>
      <c r="M66" s="36">
        <v>0.25</v>
      </c>
      <c r="N66" s="34">
        <v>12.0</v>
      </c>
      <c r="O66" s="34">
        <v>74.25</v>
      </c>
      <c r="P66" s="34">
        <v>70.75</v>
      </c>
      <c r="Q66" s="34">
        <v>71.5</v>
      </c>
      <c r="R66" s="34">
        <v>68.5</v>
      </c>
      <c r="S66" s="34">
        <v>72.5</v>
      </c>
      <c r="T66" s="34">
        <v>70.0</v>
      </c>
      <c r="U66" s="34">
        <v>71.67</v>
      </c>
      <c r="V66" s="38">
        <v>107960.0</v>
      </c>
    </row>
    <row r="67">
      <c r="A67" s="34" t="s">
        <v>125</v>
      </c>
      <c r="B67" s="34">
        <v>6600.0</v>
      </c>
      <c r="C67" s="34">
        <v>6.0</v>
      </c>
      <c r="D67" s="34">
        <v>3.0</v>
      </c>
      <c r="E67" s="36">
        <v>0.5</v>
      </c>
      <c r="F67" s="34">
        <v>0.0</v>
      </c>
      <c r="G67" s="36">
        <v>0.0</v>
      </c>
      <c r="H67" s="34">
        <v>0.0</v>
      </c>
      <c r="I67" s="36">
        <v>0.0</v>
      </c>
      <c r="J67" s="34">
        <v>0.0</v>
      </c>
      <c r="K67" s="36">
        <v>0.0</v>
      </c>
      <c r="L67" s="34">
        <v>1.0</v>
      </c>
      <c r="M67" s="36">
        <v>0.17</v>
      </c>
      <c r="N67" s="34">
        <v>17.0</v>
      </c>
      <c r="O67" s="34">
        <v>74.33</v>
      </c>
      <c r="P67" s="34">
        <v>68.8</v>
      </c>
      <c r="Q67" s="34">
        <v>73.0</v>
      </c>
      <c r="R67" s="34">
        <v>71.67</v>
      </c>
      <c r="S67" s="34">
        <v>71.82</v>
      </c>
      <c r="T67" s="34">
        <v>72.33</v>
      </c>
      <c r="U67" s="34">
        <v>72.0</v>
      </c>
      <c r="V67" s="38">
        <v>89482.0</v>
      </c>
    </row>
    <row r="68">
      <c r="A68" s="34" t="s">
        <v>124</v>
      </c>
      <c r="B68" s="34">
        <v>6900.0</v>
      </c>
      <c r="C68" s="34">
        <v>3.0</v>
      </c>
      <c r="D68" s="34">
        <v>3.0</v>
      </c>
      <c r="E68" s="36">
        <v>1.0</v>
      </c>
      <c r="F68" s="34">
        <v>0.0</v>
      </c>
      <c r="G68" s="36">
        <v>0.0</v>
      </c>
      <c r="H68" s="34">
        <v>0.0</v>
      </c>
      <c r="I68" s="36">
        <v>0.0</v>
      </c>
      <c r="J68" s="34">
        <v>0.0</v>
      </c>
      <c r="K68" s="36">
        <v>0.0</v>
      </c>
      <c r="L68" s="34">
        <v>1.0</v>
      </c>
      <c r="M68" s="36">
        <v>0.33</v>
      </c>
      <c r="N68" s="34">
        <v>12.0</v>
      </c>
      <c r="O68" s="34">
        <v>74.33</v>
      </c>
      <c r="P68" s="34">
        <v>68.33</v>
      </c>
      <c r="Q68" s="34">
        <v>72.0</v>
      </c>
      <c r="R68" s="34">
        <v>73.67</v>
      </c>
      <c r="S68" s="34">
        <v>71.33</v>
      </c>
      <c r="T68" s="34">
        <v>72.83</v>
      </c>
      <c r="U68" s="34">
        <v>72.08</v>
      </c>
      <c r="V68" s="38">
        <v>141655.0</v>
      </c>
    </row>
    <row r="69">
      <c r="A69" s="34" t="s">
        <v>341</v>
      </c>
      <c r="B69" s="34">
        <v>6200.0</v>
      </c>
      <c r="C69" s="34">
        <v>3.0</v>
      </c>
      <c r="D69" s="34">
        <v>1.0</v>
      </c>
      <c r="E69" s="36">
        <v>0.33</v>
      </c>
      <c r="F69" s="34">
        <v>0.0</v>
      </c>
      <c r="G69" s="36">
        <v>0.0</v>
      </c>
      <c r="H69" s="34">
        <v>1.0</v>
      </c>
      <c r="I69" s="36">
        <v>0.33</v>
      </c>
      <c r="J69" s="34">
        <v>1.0</v>
      </c>
      <c r="K69" s="36">
        <v>0.33</v>
      </c>
      <c r="L69" s="34">
        <v>1.0</v>
      </c>
      <c r="M69" s="36">
        <v>0.33</v>
      </c>
      <c r="N69" s="34">
        <v>8.0</v>
      </c>
      <c r="O69" s="34">
        <v>74.33</v>
      </c>
      <c r="P69" s="34">
        <v>71.33</v>
      </c>
      <c r="Q69" s="34">
        <v>70.0</v>
      </c>
      <c r="R69" s="34">
        <v>75.0</v>
      </c>
      <c r="S69" s="34">
        <v>72.83</v>
      </c>
      <c r="T69" s="34">
        <v>72.5</v>
      </c>
      <c r="U69" s="34">
        <v>72.75</v>
      </c>
      <c r="V69" s="38">
        <v>272800.0</v>
      </c>
    </row>
    <row r="70">
      <c r="A70" s="34" t="s">
        <v>100</v>
      </c>
      <c r="B70" s="34">
        <v>7100.0</v>
      </c>
      <c r="C70" s="34">
        <v>3.0</v>
      </c>
      <c r="D70" s="34">
        <v>1.0</v>
      </c>
      <c r="E70" s="36">
        <v>0.33</v>
      </c>
      <c r="F70" s="34">
        <v>0.0</v>
      </c>
      <c r="G70" s="36">
        <v>0.0</v>
      </c>
      <c r="H70" s="34">
        <v>0.0</v>
      </c>
      <c r="I70" s="36">
        <v>0.0</v>
      </c>
      <c r="J70" s="34">
        <v>0.0</v>
      </c>
      <c r="K70" s="36">
        <v>0.0</v>
      </c>
      <c r="L70" s="34">
        <v>0.0</v>
      </c>
      <c r="M70" s="36">
        <v>0.0</v>
      </c>
      <c r="N70" s="34">
        <v>7.0</v>
      </c>
      <c r="O70" s="34">
        <v>74.33</v>
      </c>
      <c r="P70" s="34">
        <v>77.0</v>
      </c>
      <c r="Q70" s="34">
        <v>76.0</v>
      </c>
      <c r="R70" s="34">
        <v>75.0</v>
      </c>
      <c r="S70" s="34">
        <v>75.4</v>
      </c>
      <c r="T70" s="34">
        <v>75.5</v>
      </c>
      <c r="U70" s="34">
        <v>75.43</v>
      </c>
      <c r="V70" s="38">
        <v>13206.0</v>
      </c>
    </row>
    <row r="71">
      <c r="A71" s="34" t="s">
        <v>347</v>
      </c>
      <c r="B71" s="34">
        <v>6300.0</v>
      </c>
      <c r="C71" s="34">
        <v>7.0</v>
      </c>
      <c r="D71" s="34">
        <v>3.0</v>
      </c>
      <c r="E71" s="36">
        <v>0.43</v>
      </c>
      <c r="F71" s="34">
        <v>0.0</v>
      </c>
      <c r="G71" s="36">
        <v>0.0</v>
      </c>
      <c r="H71" s="34">
        <v>1.0</v>
      </c>
      <c r="I71" s="36">
        <v>0.14</v>
      </c>
      <c r="J71" s="34">
        <v>1.0</v>
      </c>
      <c r="K71" s="36">
        <v>0.14</v>
      </c>
      <c r="L71" s="34">
        <v>1.0</v>
      </c>
      <c r="M71" s="36">
        <v>0.14</v>
      </c>
      <c r="N71" s="34">
        <v>19.0</v>
      </c>
      <c r="O71" s="34">
        <v>74.43</v>
      </c>
      <c r="P71" s="34">
        <v>71.5</v>
      </c>
      <c r="Q71" s="34">
        <v>70.67</v>
      </c>
      <c r="R71" s="34">
        <v>74.0</v>
      </c>
      <c r="S71" s="34">
        <v>73.08</v>
      </c>
      <c r="T71" s="34">
        <v>72.33</v>
      </c>
      <c r="U71" s="34">
        <v>72.84</v>
      </c>
      <c r="V71" s="38">
        <v>276207.0</v>
      </c>
    </row>
    <row r="72">
      <c r="A72" s="34" t="s">
        <v>374</v>
      </c>
      <c r="B72" s="34">
        <v>6200.0</v>
      </c>
      <c r="C72" s="34">
        <v>4.0</v>
      </c>
      <c r="D72" s="34">
        <v>1.0</v>
      </c>
      <c r="E72" s="36">
        <v>0.25</v>
      </c>
      <c r="F72" s="34">
        <v>0.0</v>
      </c>
      <c r="G72" s="36">
        <v>0.0</v>
      </c>
      <c r="H72" s="34">
        <v>0.0</v>
      </c>
      <c r="I72" s="36">
        <v>0.0</v>
      </c>
      <c r="J72" s="34">
        <v>0.0</v>
      </c>
      <c r="K72" s="36">
        <v>0.0</v>
      </c>
      <c r="L72" s="34">
        <v>0.0</v>
      </c>
      <c r="M72" s="36">
        <v>0.0</v>
      </c>
      <c r="N72" s="34">
        <v>9.0</v>
      </c>
      <c r="O72" s="34">
        <v>74.5</v>
      </c>
      <c r="P72" s="34">
        <v>71.5</v>
      </c>
      <c r="Q72" s="34">
        <v>80.0</v>
      </c>
      <c r="R72" s="34">
        <v>0.0</v>
      </c>
      <c r="S72" s="34">
        <v>73.0</v>
      </c>
      <c r="T72" s="34">
        <v>80.0</v>
      </c>
      <c r="U72" s="34">
        <v>73.78</v>
      </c>
      <c r="V72" s="38">
        <v>11470.0</v>
      </c>
    </row>
    <row r="73">
      <c r="A73" s="34" t="s">
        <v>360</v>
      </c>
      <c r="B73" s="34">
        <v>6400.0</v>
      </c>
      <c r="C73" s="34">
        <v>4.0</v>
      </c>
      <c r="D73" s="34">
        <v>2.0</v>
      </c>
      <c r="E73" s="36">
        <v>0.5</v>
      </c>
      <c r="F73" s="34">
        <v>0.0</v>
      </c>
      <c r="G73" s="36">
        <v>0.0</v>
      </c>
      <c r="H73" s="34">
        <v>0.0</v>
      </c>
      <c r="I73" s="36">
        <v>0.0</v>
      </c>
      <c r="J73" s="34">
        <v>0.0</v>
      </c>
      <c r="K73" s="36">
        <v>0.0</v>
      </c>
      <c r="L73" s="34">
        <v>0.0</v>
      </c>
      <c r="M73" s="36">
        <v>0.0</v>
      </c>
      <c r="N73" s="34">
        <v>12.0</v>
      </c>
      <c r="O73" s="34">
        <v>74.5</v>
      </c>
      <c r="P73" s="34">
        <v>74.5</v>
      </c>
      <c r="Q73" s="34">
        <v>74.5</v>
      </c>
      <c r="R73" s="34">
        <v>75.0</v>
      </c>
      <c r="S73" s="34">
        <v>74.5</v>
      </c>
      <c r="T73" s="34">
        <v>74.75</v>
      </c>
      <c r="U73" s="34">
        <v>74.58</v>
      </c>
      <c r="V73" s="38">
        <v>28210.0</v>
      </c>
    </row>
    <row r="74">
      <c r="A74" s="34" t="s">
        <v>30</v>
      </c>
      <c r="B74" s="34">
        <v>7400.0</v>
      </c>
      <c r="C74" s="34">
        <v>3.0</v>
      </c>
      <c r="D74" s="34">
        <v>1.0</v>
      </c>
      <c r="E74" s="36">
        <v>0.33</v>
      </c>
      <c r="F74" s="34">
        <v>0.0</v>
      </c>
      <c r="G74" s="36">
        <v>0.0</v>
      </c>
      <c r="H74" s="34">
        <v>0.0</v>
      </c>
      <c r="I74" s="36">
        <v>0.0</v>
      </c>
      <c r="J74" s="34">
        <v>0.0</v>
      </c>
      <c r="K74" s="36">
        <v>0.0</v>
      </c>
      <c r="L74" s="34">
        <v>0.0</v>
      </c>
      <c r="M74" s="36">
        <v>0.0</v>
      </c>
      <c r="N74" s="34">
        <v>8.0</v>
      </c>
      <c r="O74" s="34">
        <v>74.67</v>
      </c>
      <c r="P74" s="34">
        <v>74.67</v>
      </c>
      <c r="Q74" s="34">
        <v>76.0</v>
      </c>
      <c r="R74" s="34">
        <v>72.0</v>
      </c>
      <c r="S74" s="34">
        <v>74.67</v>
      </c>
      <c r="T74" s="34">
        <v>74.0</v>
      </c>
      <c r="U74" s="34">
        <v>74.5</v>
      </c>
      <c r="V74" s="38">
        <v>19468.0</v>
      </c>
    </row>
    <row r="75">
      <c r="A75" s="34" t="s">
        <v>150</v>
      </c>
      <c r="B75" s="34">
        <v>6600.0</v>
      </c>
      <c r="C75" s="34">
        <v>4.0</v>
      </c>
      <c r="D75" s="34">
        <v>1.0</v>
      </c>
      <c r="E75" s="36">
        <v>0.25</v>
      </c>
      <c r="F75" s="34">
        <v>0.0</v>
      </c>
      <c r="G75" s="36">
        <v>0.0</v>
      </c>
      <c r="H75" s="34">
        <v>0.0</v>
      </c>
      <c r="I75" s="36">
        <v>0.0</v>
      </c>
      <c r="J75" s="34">
        <v>0.0</v>
      </c>
      <c r="K75" s="36">
        <v>0.0</v>
      </c>
      <c r="L75" s="34">
        <v>0.0</v>
      </c>
      <c r="M75" s="36">
        <v>0.0</v>
      </c>
      <c r="N75" s="34">
        <v>9.0</v>
      </c>
      <c r="O75" s="34">
        <v>74.75</v>
      </c>
      <c r="P75" s="34">
        <v>74.67</v>
      </c>
      <c r="Q75" s="34">
        <v>81.0</v>
      </c>
      <c r="R75" s="34">
        <v>72.0</v>
      </c>
      <c r="S75" s="34">
        <v>74.71</v>
      </c>
      <c r="T75" s="34">
        <v>76.5</v>
      </c>
      <c r="U75" s="34">
        <v>75.11</v>
      </c>
      <c r="V75" s="38">
        <v>13578.0</v>
      </c>
    </row>
    <row r="76">
      <c r="A76" s="34" t="s">
        <v>343</v>
      </c>
      <c r="B76" s="34">
        <v>6800.0</v>
      </c>
      <c r="C76" s="34">
        <v>8.0</v>
      </c>
      <c r="D76" s="34">
        <v>4.0</v>
      </c>
      <c r="E76" s="36">
        <v>0.5</v>
      </c>
      <c r="F76" s="34">
        <v>0.0</v>
      </c>
      <c r="G76" s="36">
        <v>0.0</v>
      </c>
      <c r="H76" s="34">
        <v>0.0</v>
      </c>
      <c r="I76" s="36">
        <v>0.0</v>
      </c>
      <c r="J76" s="34">
        <v>0.0</v>
      </c>
      <c r="K76" s="36">
        <v>0.0</v>
      </c>
      <c r="L76" s="34">
        <v>1.0</v>
      </c>
      <c r="M76" s="36">
        <v>0.13</v>
      </c>
      <c r="N76" s="34">
        <v>22.0</v>
      </c>
      <c r="O76" s="34">
        <v>74.88</v>
      </c>
      <c r="P76" s="34">
        <v>73.13</v>
      </c>
      <c r="Q76" s="34">
        <v>73.0</v>
      </c>
      <c r="R76" s="34">
        <v>71.0</v>
      </c>
      <c r="S76" s="34">
        <v>74.0</v>
      </c>
      <c r="T76" s="34">
        <v>72.33</v>
      </c>
      <c r="U76" s="34">
        <v>73.55</v>
      </c>
      <c r="V76" s="38">
        <v>159247.0</v>
      </c>
    </row>
    <row r="77">
      <c r="A77" s="34" t="s">
        <v>220</v>
      </c>
      <c r="B77" s="34">
        <v>6900.0</v>
      </c>
      <c r="C77" s="34">
        <v>4.0</v>
      </c>
      <c r="D77" s="34">
        <v>3.0</v>
      </c>
      <c r="E77" s="36">
        <v>0.75</v>
      </c>
      <c r="F77" s="34">
        <v>0.0</v>
      </c>
      <c r="G77" s="36">
        <v>0.0</v>
      </c>
      <c r="H77" s="34">
        <v>0.0</v>
      </c>
      <c r="I77" s="36">
        <v>0.0</v>
      </c>
      <c r="J77" s="34">
        <v>0.0</v>
      </c>
      <c r="K77" s="36">
        <v>0.0</v>
      </c>
      <c r="L77" s="34">
        <v>2.0</v>
      </c>
      <c r="M77" s="36">
        <v>0.5</v>
      </c>
      <c r="N77" s="34">
        <v>14.0</v>
      </c>
      <c r="O77" s="34">
        <v>75.0</v>
      </c>
      <c r="P77" s="34">
        <v>71.0</v>
      </c>
      <c r="Q77" s="34">
        <v>73.33</v>
      </c>
      <c r="R77" s="34">
        <v>68.67</v>
      </c>
      <c r="S77" s="34">
        <v>73.0</v>
      </c>
      <c r="T77" s="34">
        <v>71.0</v>
      </c>
      <c r="U77" s="34">
        <v>72.14</v>
      </c>
      <c r="V77" s="38">
        <v>253565.0</v>
      </c>
    </row>
    <row r="78">
      <c r="A78" s="34" t="s">
        <v>337</v>
      </c>
      <c r="B78" s="34">
        <v>6700.0</v>
      </c>
      <c r="C78" s="34">
        <v>5.0</v>
      </c>
      <c r="D78" s="34">
        <v>2.0</v>
      </c>
      <c r="E78" s="36">
        <v>0.4</v>
      </c>
      <c r="F78" s="34">
        <v>0.0</v>
      </c>
      <c r="G78" s="36">
        <v>0.0</v>
      </c>
      <c r="H78" s="34">
        <v>0.0</v>
      </c>
      <c r="I78" s="36">
        <v>0.0</v>
      </c>
      <c r="J78" s="34">
        <v>0.0</v>
      </c>
      <c r="K78" s="36">
        <v>0.0</v>
      </c>
      <c r="L78" s="34">
        <v>2.0</v>
      </c>
      <c r="M78" s="36">
        <v>0.4</v>
      </c>
      <c r="N78" s="34">
        <v>14.0</v>
      </c>
      <c r="O78" s="34">
        <v>75.2</v>
      </c>
      <c r="P78" s="34">
        <v>71.6</v>
      </c>
      <c r="Q78" s="34">
        <v>71.5</v>
      </c>
      <c r="R78" s="34">
        <v>73.0</v>
      </c>
      <c r="S78" s="34">
        <v>73.4</v>
      </c>
      <c r="T78" s="34">
        <v>72.25</v>
      </c>
      <c r="U78" s="34">
        <v>73.07</v>
      </c>
      <c r="V78" s="38">
        <v>188657.0</v>
      </c>
    </row>
    <row r="79">
      <c r="A79" s="34" t="s">
        <v>293</v>
      </c>
      <c r="B79" s="34">
        <v>8300.0</v>
      </c>
      <c r="C79" s="34">
        <v>5.0</v>
      </c>
      <c r="D79" s="34">
        <v>2.0</v>
      </c>
      <c r="E79" s="36">
        <v>0.4</v>
      </c>
      <c r="F79" s="34">
        <v>0.0</v>
      </c>
      <c r="G79" s="36">
        <v>0.0</v>
      </c>
      <c r="H79" s="34">
        <v>0.0</v>
      </c>
      <c r="I79" s="36">
        <v>0.0</v>
      </c>
      <c r="J79" s="34">
        <v>0.0</v>
      </c>
      <c r="K79" s="36">
        <v>0.0</v>
      </c>
      <c r="L79" s="34">
        <v>2.0</v>
      </c>
      <c r="M79" s="36">
        <v>0.4</v>
      </c>
      <c r="N79" s="34">
        <v>11.0</v>
      </c>
      <c r="O79" s="34">
        <v>75.25</v>
      </c>
      <c r="P79" s="34">
        <v>71.67</v>
      </c>
      <c r="Q79" s="34">
        <v>72.0</v>
      </c>
      <c r="R79" s="34">
        <v>75.5</v>
      </c>
      <c r="S79" s="34">
        <v>73.71</v>
      </c>
      <c r="T79" s="34">
        <v>73.75</v>
      </c>
      <c r="U79" s="34">
        <v>73.73</v>
      </c>
      <c r="V79" s="38">
        <v>203567.0</v>
      </c>
    </row>
    <row r="80">
      <c r="A80" s="34" t="s">
        <v>239</v>
      </c>
      <c r="B80" s="34">
        <v>6300.0</v>
      </c>
      <c r="C80" s="34">
        <v>4.0</v>
      </c>
      <c r="D80" s="34">
        <v>0.0</v>
      </c>
      <c r="E80" s="36">
        <v>0.0</v>
      </c>
      <c r="F80" s="34">
        <v>0.0</v>
      </c>
      <c r="G80" s="36">
        <v>0.0</v>
      </c>
      <c r="H80" s="34">
        <v>0.0</v>
      </c>
      <c r="I80" s="36">
        <v>0.0</v>
      </c>
      <c r="J80" s="34">
        <v>0.0</v>
      </c>
      <c r="K80" s="36">
        <v>0.0</v>
      </c>
      <c r="L80" s="34">
        <v>0.0</v>
      </c>
      <c r="M80" s="36">
        <v>0.0</v>
      </c>
      <c r="N80" s="34">
        <v>8.0</v>
      </c>
      <c r="O80" s="34">
        <v>75.75</v>
      </c>
      <c r="P80" s="34">
        <v>73.25</v>
      </c>
      <c r="Q80" s="34">
        <v>0.0</v>
      </c>
      <c r="R80" s="34">
        <v>0.0</v>
      </c>
      <c r="S80" s="34">
        <v>74.5</v>
      </c>
      <c r="T80" s="34">
        <v>0.0</v>
      </c>
      <c r="U80" s="34">
        <v>74.5</v>
      </c>
      <c r="V80" s="38">
        <v>0.0</v>
      </c>
    </row>
    <row r="81">
      <c r="A81" s="34" t="s">
        <v>363</v>
      </c>
      <c r="B81" s="34">
        <v>6300.0</v>
      </c>
      <c r="C81" s="34">
        <v>3.0</v>
      </c>
      <c r="D81" s="34">
        <v>1.0</v>
      </c>
      <c r="E81" s="36">
        <v>0.33</v>
      </c>
      <c r="F81" s="34">
        <v>0.0</v>
      </c>
      <c r="G81" s="36">
        <v>0.0</v>
      </c>
      <c r="H81" s="34">
        <v>0.0</v>
      </c>
      <c r="I81" s="36">
        <v>0.0</v>
      </c>
      <c r="J81" s="34">
        <v>0.0</v>
      </c>
      <c r="K81" s="36">
        <v>0.0</v>
      </c>
      <c r="L81" s="34">
        <v>0.0</v>
      </c>
      <c r="M81" s="36">
        <v>0.0</v>
      </c>
      <c r="N81" s="34">
        <v>8.0</v>
      </c>
      <c r="O81" s="34">
        <v>76.0</v>
      </c>
      <c r="P81" s="34">
        <v>73.67</v>
      </c>
      <c r="Q81" s="34">
        <v>70.0</v>
      </c>
      <c r="R81" s="34">
        <v>72.0</v>
      </c>
      <c r="S81" s="34">
        <v>74.83</v>
      </c>
      <c r="T81" s="34">
        <v>71.0</v>
      </c>
      <c r="U81" s="34">
        <v>73.88</v>
      </c>
      <c r="V81" s="38">
        <v>19468.0</v>
      </c>
    </row>
    <row r="82">
      <c r="A82" s="34" t="s">
        <v>260</v>
      </c>
      <c r="B82" s="34">
        <v>6100.0</v>
      </c>
      <c r="C82" s="34">
        <v>3.0</v>
      </c>
      <c r="D82" s="34">
        <v>2.0</v>
      </c>
      <c r="E82" s="36">
        <v>0.67</v>
      </c>
      <c r="F82" s="34">
        <v>0.0</v>
      </c>
      <c r="G82" s="36">
        <v>0.0</v>
      </c>
      <c r="H82" s="34">
        <v>0.0</v>
      </c>
      <c r="I82" s="36">
        <v>0.0</v>
      </c>
      <c r="J82" s="34">
        <v>0.0</v>
      </c>
      <c r="K82" s="36">
        <v>0.0</v>
      </c>
      <c r="L82" s="34">
        <v>0.0</v>
      </c>
      <c r="M82" s="36">
        <v>0.0</v>
      </c>
      <c r="N82" s="34">
        <v>10.0</v>
      </c>
      <c r="O82" s="34">
        <v>76.33</v>
      </c>
      <c r="P82" s="34">
        <v>71.33</v>
      </c>
      <c r="Q82" s="34">
        <v>71.5</v>
      </c>
      <c r="R82" s="34">
        <v>71.0</v>
      </c>
      <c r="S82" s="34">
        <v>73.83</v>
      </c>
      <c r="T82" s="34">
        <v>71.25</v>
      </c>
      <c r="U82" s="34">
        <v>72.8</v>
      </c>
      <c r="V82" s="38">
        <v>84553.0</v>
      </c>
    </row>
  </sheetData>
  <conditionalFormatting sqref="B2:B82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U2:U82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O82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P2:P82">
    <cfRule type="colorScale" priority="4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Q2:Q82">
    <cfRule type="colorScale" priority="5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R2:R82">
    <cfRule type="colorScale" priority="6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71"/>
    <col customWidth="1" min="2" max="2" width="4.57"/>
    <col customWidth="1" min="3" max="3" width="20.43"/>
    <col customWidth="1" min="4" max="4" width="4.86"/>
    <col customWidth="1" min="5" max="8" width="2.86"/>
    <col customWidth="1" min="9" max="10" width="3.71"/>
    <col customWidth="1" min="11" max="11" width="8.71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32" t="s">
        <v>418</v>
      </c>
      <c r="B1" s="32" t="s">
        <v>419</v>
      </c>
      <c r="C1" s="32" t="s">
        <v>14</v>
      </c>
      <c r="D1" s="33" t="s">
        <v>420</v>
      </c>
      <c r="E1" s="33" t="s">
        <v>421</v>
      </c>
      <c r="F1" s="33" t="s">
        <v>422</v>
      </c>
      <c r="G1" s="33" t="s">
        <v>423</v>
      </c>
      <c r="H1" s="33" t="s">
        <v>424</v>
      </c>
      <c r="I1" s="33" t="s">
        <v>425</v>
      </c>
      <c r="J1" s="32" t="s">
        <v>426</v>
      </c>
      <c r="K1" s="35" t="s">
        <v>427</v>
      </c>
      <c r="L1" s="33" t="s">
        <v>428</v>
      </c>
      <c r="M1" s="33" t="s">
        <v>429</v>
      </c>
      <c r="N1" s="33" t="s">
        <v>430</v>
      </c>
      <c r="O1" s="33" t="s">
        <v>431</v>
      </c>
      <c r="P1" s="33" t="s">
        <v>432</v>
      </c>
      <c r="Q1" s="32" t="s">
        <v>5</v>
      </c>
      <c r="R1" s="37" t="s">
        <v>433</v>
      </c>
      <c r="S1" s="33" t="s">
        <v>5</v>
      </c>
      <c r="T1" s="33" t="s">
        <v>434</v>
      </c>
      <c r="U1" s="32" t="s">
        <v>5</v>
      </c>
      <c r="V1" s="33" t="s">
        <v>435</v>
      </c>
      <c r="W1" s="33" t="s">
        <v>436</v>
      </c>
      <c r="X1" s="32" t="s">
        <v>5</v>
      </c>
      <c r="Y1" s="33" t="s">
        <v>437</v>
      </c>
      <c r="Z1" s="33" t="s">
        <v>438</v>
      </c>
      <c r="AA1" s="33" t="s">
        <v>439</v>
      </c>
      <c r="AB1" s="33" t="s">
        <v>440</v>
      </c>
      <c r="AC1" s="33" t="s">
        <v>441</v>
      </c>
      <c r="AD1" s="33" t="s">
        <v>442</v>
      </c>
      <c r="AE1" s="33" t="s">
        <v>443</v>
      </c>
      <c r="AF1" s="33" t="s">
        <v>444</v>
      </c>
      <c r="AG1" s="37" t="s">
        <v>445</v>
      </c>
    </row>
    <row r="2">
      <c r="A2" s="39" t="s">
        <v>446</v>
      </c>
      <c r="B2" s="39">
        <v>2016.0</v>
      </c>
      <c r="C2" s="39" t="s">
        <v>41</v>
      </c>
      <c r="D2" s="40">
        <v>1.0</v>
      </c>
      <c r="E2" s="40">
        <v>66.0</v>
      </c>
      <c r="F2" s="40">
        <v>71.0</v>
      </c>
      <c r="G2" s="40">
        <v>70.0</v>
      </c>
      <c r="H2" s="40">
        <v>69.0</v>
      </c>
      <c r="I2" s="40">
        <v>276.0</v>
      </c>
      <c r="J2" s="39">
        <v>-12.0</v>
      </c>
      <c r="K2" s="41">
        <v>1116000.0</v>
      </c>
      <c r="L2" s="40">
        <v>3.0</v>
      </c>
      <c r="M2" s="40">
        <v>2.0</v>
      </c>
      <c r="N2" s="40">
        <v>3.0</v>
      </c>
      <c r="O2" s="40">
        <v>1.0</v>
      </c>
      <c r="P2" s="40">
        <v>36.0</v>
      </c>
      <c r="Q2" s="39" t="s">
        <v>449</v>
      </c>
      <c r="R2" s="42">
        <v>300.5</v>
      </c>
      <c r="S2" s="40">
        <v>4.0</v>
      </c>
      <c r="T2" s="40">
        <v>49.0</v>
      </c>
      <c r="U2" s="39" t="s">
        <v>450</v>
      </c>
      <c r="V2" s="40">
        <v>26.8</v>
      </c>
      <c r="W2" s="40">
        <v>107.0</v>
      </c>
      <c r="X2" s="39" t="s">
        <v>452</v>
      </c>
      <c r="Y2" s="40">
        <v>-2.0</v>
      </c>
      <c r="Z2" s="40">
        <v>-1.0</v>
      </c>
      <c r="AA2" s="40">
        <v>-9.0</v>
      </c>
      <c r="AB2" s="40">
        <v>1.0</v>
      </c>
      <c r="AC2" s="40">
        <v>18.0</v>
      </c>
      <c r="AD2" s="40">
        <v>45.0</v>
      </c>
      <c r="AE2" s="40">
        <v>8.0</v>
      </c>
      <c r="AF2" s="40">
        <v>0.0</v>
      </c>
      <c r="AG2" s="42">
        <v>110.5</v>
      </c>
    </row>
    <row r="3">
      <c r="A3" s="39" t="s">
        <v>446</v>
      </c>
      <c r="B3" s="39">
        <v>2016.0</v>
      </c>
      <c r="C3" s="39" t="s">
        <v>225</v>
      </c>
      <c r="D3" s="40">
        <v>2.0</v>
      </c>
      <c r="E3" s="40">
        <v>65.0</v>
      </c>
      <c r="F3" s="40">
        <v>73.0</v>
      </c>
      <c r="G3" s="40">
        <v>70.0</v>
      </c>
      <c r="H3" s="40">
        <v>69.0</v>
      </c>
      <c r="I3" s="40">
        <v>277.0</v>
      </c>
      <c r="J3" s="39">
        <v>-11.0</v>
      </c>
      <c r="K3" s="41">
        <v>669600.0</v>
      </c>
      <c r="L3" s="40">
        <v>2.0</v>
      </c>
      <c r="M3" s="40">
        <v>5.0</v>
      </c>
      <c r="N3" s="40">
        <v>5.0</v>
      </c>
      <c r="O3" s="40">
        <v>2.0</v>
      </c>
      <c r="P3" s="40">
        <v>34.0</v>
      </c>
      <c r="Q3" s="39" t="s">
        <v>456</v>
      </c>
      <c r="R3" s="42">
        <v>298.0</v>
      </c>
      <c r="S3" s="40" t="s">
        <v>458</v>
      </c>
      <c r="T3" s="40">
        <v>43.0</v>
      </c>
      <c r="U3" s="39" t="s">
        <v>460</v>
      </c>
      <c r="V3" s="40">
        <v>26.0</v>
      </c>
      <c r="W3" s="40">
        <v>104.0</v>
      </c>
      <c r="X3" s="39" t="s">
        <v>461</v>
      </c>
      <c r="Y3" s="40">
        <v>-4.0</v>
      </c>
      <c r="Z3" s="40">
        <f t="shared" ref="Z3:Z4" si="1">+1</f>
        <v>1</v>
      </c>
      <c r="AA3" s="40">
        <v>-8.0</v>
      </c>
      <c r="AB3" s="40">
        <v>0.0</v>
      </c>
      <c r="AC3" s="40">
        <v>19.0</v>
      </c>
      <c r="AD3" s="40">
        <v>46.0</v>
      </c>
      <c r="AE3" s="40">
        <v>6.0</v>
      </c>
      <c r="AF3" s="40">
        <v>1.0</v>
      </c>
      <c r="AG3" s="42">
        <v>96.0</v>
      </c>
    </row>
    <row r="4">
      <c r="A4" s="39" t="s">
        <v>446</v>
      </c>
      <c r="B4" s="39">
        <v>2016.0</v>
      </c>
      <c r="C4" s="39" t="s">
        <v>149</v>
      </c>
      <c r="D4" s="40">
        <v>3.0</v>
      </c>
      <c r="E4" s="40">
        <v>73.0</v>
      </c>
      <c r="F4" s="40">
        <v>69.0</v>
      </c>
      <c r="G4" s="40">
        <v>67.0</v>
      </c>
      <c r="H4" s="40">
        <v>69.0</v>
      </c>
      <c r="I4" s="40">
        <v>278.0</v>
      </c>
      <c r="J4" s="39">
        <v>-10.0</v>
      </c>
      <c r="K4" s="41">
        <v>421600.0</v>
      </c>
      <c r="L4" s="40">
        <v>74.0</v>
      </c>
      <c r="M4" s="40">
        <v>30.0</v>
      </c>
      <c r="N4" s="40">
        <v>6.0</v>
      </c>
      <c r="O4" s="40">
        <v>3.0</v>
      </c>
      <c r="P4" s="40">
        <v>36.0</v>
      </c>
      <c r="Q4" s="39" t="s">
        <v>449</v>
      </c>
      <c r="R4" s="42">
        <v>278.5</v>
      </c>
      <c r="S4" s="40">
        <v>53.0</v>
      </c>
      <c r="T4" s="40">
        <v>48.0</v>
      </c>
      <c r="U4" s="39" t="s">
        <v>453</v>
      </c>
      <c r="V4" s="40">
        <v>27.3</v>
      </c>
      <c r="W4" s="40">
        <v>109.0</v>
      </c>
      <c r="X4" s="39" t="s">
        <v>467</v>
      </c>
      <c r="Y4" s="40">
        <v>-2.0</v>
      </c>
      <c r="Z4" s="40">
        <f t="shared" si="1"/>
        <v>1</v>
      </c>
      <c r="AA4" s="40">
        <v>-9.0</v>
      </c>
      <c r="AB4" s="40">
        <v>0.0</v>
      </c>
      <c r="AC4" s="40">
        <v>21.0</v>
      </c>
      <c r="AD4" s="40">
        <v>40.0</v>
      </c>
      <c r="AE4" s="40">
        <v>11.0</v>
      </c>
      <c r="AF4" s="40">
        <v>0.0</v>
      </c>
      <c r="AG4" s="42">
        <v>95.5</v>
      </c>
    </row>
    <row r="5">
      <c r="A5" s="39" t="s">
        <v>446</v>
      </c>
      <c r="B5" s="39">
        <v>2016.0</v>
      </c>
      <c r="C5" s="39" t="s">
        <v>282</v>
      </c>
      <c r="D5" s="40" t="s">
        <v>459</v>
      </c>
      <c r="E5" s="40">
        <v>68.0</v>
      </c>
      <c r="F5" s="40">
        <v>70.0</v>
      </c>
      <c r="G5" s="40">
        <v>72.0</v>
      </c>
      <c r="H5" s="40">
        <v>69.0</v>
      </c>
      <c r="I5" s="40">
        <v>279.0</v>
      </c>
      <c r="J5" s="39">
        <v>-9.0</v>
      </c>
      <c r="K5" s="41">
        <v>233740.0</v>
      </c>
      <c r="L5" s="40">
        <v>6.0</v>
      </c>
      <c r="M5" s="40">
        <v>5.0</v>
      </c>
      <c r="N5" s="40">
        <v>12.0</v>
      </c>
      <c r="O5" s="40">
        <v>4.0</v>
      </c>
      <c r="P5" s="40">
        <v>30.0</v>
      </c>
      <c r="Q5" s="39" t="s">
        <v>473</v>
      </c>
      <c r="R5" s="42">
        <v>298.1</v>
      </c>
      <c r="S5" s="40">
        <v>8.0</v>
      </c>
      <c r="T5" s="40">
        <v>46.0</v>
      </c>
      <c r="U5" s="39" t="s">
        <v>474</v>
      </c>
      <c r="V5" s="40">
        <v>27.0</v>
      </c>
      <c r="W5" s="40">
        <v>108.0</v>
      </c>
      <c r="X5" s="39" t="s">
        <v>448</v>
      </c>
      <c r="Y5" s="40">
        <f>+1</f>
        <v>1</v>
      </c>
      <c r="Z5" s="40">
        <v>-3.0</v>
      </c>
      <c r="AA5" s="40">
        <v>-7.0</v>
      </c>
      <c r="AB5" s="40">
        <v>0.0</v>
      </c>
      <c r="AC5" s="40">
        <v>19.0</v>
      </c>
      <c r="AD5" s="40">
        <v>44.0</v>
      </c>
      <c r="AE5" s="40">
        <v>8.0</v>
      </c>
      <c r="AF5" s="40">
        <v>1.0</v>
      </c>
      <c r="AG5" s="42">
        <v>90.0</v>
      </c>
    </row>
    <row r="6">
      <c r="A6" s="39" t="s">
        <v>446</v>
      </c>
      <c r="B6" s="39">
        <v>2016.0</v>
      </c>
      <c r="C6" s="39" t="s">
        <v>347</v>
      </c>
      <c r="D6" s="40" t="s">
        <v>459</v>
      </c>
      <c r="E6" s="40">
        <v>68.0</v>
      </c>
      <c r="F6" s="40">
        <v>70.0</v>
      </c>
      <c r="G6" s="40">
        <v>67.0</v>
      </c>
      <c r="H6" s="40">
        <v>74.0</v>
      </c>
      <c r="I6" s="40">
        <v>279.0</v>
      </c>
      <c r="J6" s="39">
        <v>-9.0</v>
      </c>
      <c r="K6" s="41">
        <v>233740.0</v>
      </c>
      <c r="L6" s="40">
        <v>6.0</v>
      </c>
      <c r="M6" s="40">
        <v>5.0</v>
      </c>
      <c r="N6" s="40">
        <v>1.0</v>
      </c>
      <c r="O6" s="40">
        <v>4.0</v>
      </c>
      <c r="P6" s="40">
        <v>33.0</v>
      </c>
      <c r="Q6" s="39" t="s">
        <v>480</v>
      </c>
      <c r="R6" s="42">
        <v>282.8</v>
      </c>
      <c r="S6" s="40">
        <v>39.0</v>
      </c>
      <c r="T6" s="40">
        <v>49.0</v>
      </c>
      <c r="U6" s="39" t="s">
        <v>450</v>
      </c>
      <c r="V6" s="40">
        <v>27.8</v>
      </c>
      <c r="W6" s="40">
        <v>111.0</v>
      </c>
      <c r="X6" s="39" t="s">
        <v>481</v>
      </c>
      <c r="Y6" s="40">
        <v>-2.0</v>
      </c>
      <c r="Z6" s="40">
        <v>-5.0</v>
      </c>
      <c r="AA6" s="40">
        <v>-2.0</v>
      </c>
      <c r="AB6" s="40">
        <v>0.0</v>
      </c>
      <c r="AC6" s="40">
        <v>19.0</v>
      </c>
      <c r="AD6" s="40">
        <v>43.0</v>
      </c>
      <c r="AE6" s="40">
        <v>10.0</v>
      </c>
      <c r="AF6" s="40">
        <v>0.0</v>
      </c>
      <c r="AG6" s="42">
        <v>89.5</v>
      </c>
    </row>
    <row r="7">
      <c r="A7" s="39" t="s">
        <v>446</v>
      </c>
      <c r="B7" s="39">
        <v>2016.0</v>
      </c>
      <c r="C7" s="39" t="s">
        <v>202</v>
      </c>
      <c r="D7" s="40" t="s">
        <v>459</v>
      </c>
      <c r="E7" s="40">
        <v>70.0</v>
      </c>
      <c r="F7" s="40">
        <v>72.0</v>
      </c>
      <c r="G7" s="40">
        <v>67.0</v>
      </c>
      <c r="H7" s="40">
        <v>70.0</v>
      </c>
      <c r="I7" s="40">
        <v>279.0</v>
      </c>
      <c r="J7" s="39">
        <v>-9.0</v>
      </c>
      <c r="K7" s="41">
        <v>233740.0</v>
      </c>
      <c r="L7" s="40">
        <v>21.0</v>
      </c>
      <c r="M7" s="40">
        <v>30.0</v>
      </c>
      <c r="N7" s="40">
        <v>6.0</v>
      </c>
      <c r="O7" s="40">
        <v>4.0</v>
      </c>
      <c r="P7" s="40">
        <v>35.0</v>
      </c>
      <c r="Q7" s="39" t="s">
        <v>482</v>
      </c>
      <c r="R7" s="42">
        <v>293.1</v>
      </c>
      <c r="S7" s="40">
        <v>17.0</v>
      </c>
      <c r="T7" s="40">
        <v>47.0</v>
      </c>
      <c r="U7" s="39" t="s">
        <v>475</v>
      </c>
      <c r="V7" s="40">
        <v>27.3</v>
      </c>
      <c r="W7" s="40">
        <v>109.0</v>
      </c>
      <c r="X7" s="39" t="s">
        <v>467</v>
      </c>
      <c r="Y7" s="40">
        <f>+1</f>
        <v>1</v>
      </c>
      <c r="Z7" s="40">
        <v>-4.0</v>
      </c>
      <c r="AA7" s="40">
        <v>-6.0</v>
      </c>
      <c r="AB7" s="40">
        <v>0.0</v>
      </c>
      <c r="AC7" s="40">
        <v>16.0</v>
      </c>
      <c r="AD7" s="40">
        <v>49.0</v>
      </c>
      <c r="AE7" s="40">
        <v>7.0</v>
      </c>
      <c r="AF7" s="40">
        <v>0.0</v>
      </c>
      <c r="AG7" s="42">
        <v>85.0</v>
      </c>
    </row>
    <row r="8">
      <c r="A8" s="39" t="s">
        <v>446</v>
      </c>
      <c r="B8" s="39">
        <v>2016.0</v>
      </c>
      <c r="C8" s="39" t="s">
        <v>269</v>
      </c>
      <c r="D8" s="40" t="s">
        <v>459</v>
      </c>
      <c r="E8" s="40">
        <v>71.0</v>
      </c>
      <c r="F8" s="40">
        <v>70.0</v>
      </c>
      <c r="G8" s="40">
        <v>70.0</v>
      </c>
      <c r="H8" s="40">
        <v>68.0</v>
      </c>
      <c r="I8" s="40">
        <v>279.0</v>
      </c>
      <c r="J8" s="39">
        <v>-9.0</v>
      </c>
      <c r="K8" s="41">
        <v>233740.0</v>
      </c>
      <c r="L8" s="40">
        <v>37.0</v>
      </c>
      <c r="M8" s="40">
        <v>19.0</v>
      </c>
      <c r="N8" s="40">
        <v>17.0</v>
      </c>
      <c r="O8" s="40">
        <v>4.0</v>
      </c>
      <c r="P8" s="40">
        <v>37.0</v>
      </c>
      <c r="Q8" s="39" t="s">
        <v>485</v>
      </c>
      <c r="R8" s="42">
        <v>293.3</v>
      </c>
      <c r="S8" s="40">
        <v>16.0</v>
      </c>
      <c r="T8" s="40">
        <v>49.0</v>
      </c>
      <c r="U8" s="39" t="s">
        <v>450</v>
      </c>
      <c r="V8" s="40">
        <v>27.8</v>
      </c>
      <c r="W8" s="40">
        <v>111.0</v>
      </c>
      <c r="X8" s="39" t="s">
        <v>481</v>
      </c>
      <c r="Y8" s="40">
        <v>-2.0</v>
      </c>
      <c r="Z8" s="40">
        <v>-2.0</v>
      </c>
      <c r="AA8" s="40">
        <v>-5.0</v>
      </c>
      <c r="AB8" s="40">
        <v>0.0</v>
      </c>
      <c r="AC8" s="40">
        <v>15.0</v>
      </c>
      <c r="AD8" s="40">
        <v>52.0</v>
      </c>
      <c r="AE8" s="40">
        <v>4.0</v>
      </c>
      <c r="AF8" s="40">
        <v>1.0</v>
      </c>
      <c r="AG8" s="42">
        <v>84.0</v>
      </c>
    </row>
    <row r="9">
      <c r="A9" s="39" t="s">
        <v>446</v>
      </c>
      <c r="B9" s="39">
        <v>2016.0</v>
      </c>
      <c r="C9" s="39" t="s">
        <v>494</v>
      </c>
      <c r="D9" s="40" t="s">
        <v>459</v>
      </c>
      <c r="E9" s="40">
        <v>70.0</v>
      </c>
      <c r="F9" s="40">
        <v>68.0</v>
      </c>
      <c r="G9" s="40">
        <v>71.0</v>
      </c>
      <c r="H9" s="40">
        <v>70.0</v>
      </c>
      <c r="I9" s="40">
        <v>279.0</v>
      </c>
      <c r="J9" s="39">
        <v>-9.0</v>
      </c>
      <c r="K9" s="41">
        <v>233740.0</v>
      </c>
      <c r="L9" s="40">
        <v>21.0</v>
      </c>
      <c r="M9" s="40">
        <v>5.0</v>
      </c>
      <c r="N9" s="40">
        <v>6.0</v>
      </c>
      <c r="O9" s="40">
        <v>4.0</v>
      </c>
      <c r="P9" s="40">
        <v>41.0</v>
      </c>
      <c r="Q9" s="39" t="s">
        <v>458</v>
      </c>
      <c r="R9" s="42">
        <v>288.9</v>
      </c>
      <c r="S9" s="40">
        <v>24.0</v>
      </c>
      <c r="T9" s="40">
        <v>50.0</v>
      </c>
      <c r="U9" s="39" t="s">
        <v>452</v>
      </c>
      <c r="V9" s="40">
        <v>27.3</v>
      </c>
      <c r="W9" s="40">
        <v>109.0</v>
      </c>
      <c r="X9" s="39" t="s">
        <v>467</v>
      </c>
      <c r="Y9" s="40">
        <v>-1.0</v>
      </c>
      <c r="Z9" s="40">
        <v>-2.0</v>
      </c>
      <c r="AA9" s="40">
        <v>-6.0</v>
      </c>
      <c r="AB9" s="40">
        <v>0.0</v>
      </c>
      <c r="AC9" s="40">
        <v>15.0</v>
      </c>
      <c r="AD9" s="40">
        <v>52.0</v>
      </c>
      <c r="AE9" s="40">
        <v>4.0</v>
      </c>
      <c r="AF9" s="40">
        <v>1.0</v>
      </c>
      <c r="AG9" s="42">
        <v>84.0</v>
      </c>
    </row>
    <row r="10">
      <c r="A10" s="39" t="s">
        <v>446</v>
      </c>
      <c r="B10" s="39">
        <v>2016.0</v>
      </c>
      <c r="C10" s="39" t="s">
        <v>292</v>
      </c>
      <c r="D10" s="40" t="s">
        <v>458</v>
      </c>
      <c r="E10" s="40">
        <v>76.0</v>
      </c>
      <c r="F10" s="40">
        <v>68.0</v>
      </c>
      <c r="G10" s="40">
        <v>71.0</v>
      </c>
      <c r="H10" s="40">
        <v>65.0</v>
      </c>
      <c r="I10" s="40">
        <v>280.0</v>
      </c>
      <c r="J10" s="39">
        <v>-8.0</v>
      </c>
      <c r="K10" s="41">
        <v>161200.0</v>
      </c>
      <c r="L10" s="40">
        <v>134.0</v>
      </c>
      <c r="M10" s="40">
        <v>60.0</v>
      </c>
      <c r="N10" s="40">
        <v>54.0</v>
      </c>
      <c r="O10" s="40">
        <v>9.0</v>
      </c>
      <c r="P10" s="40">
        <v>30.0</v>
      </c>
      <c r="Q10" s="39" t="s">
        <v>473</v>
      </c>
      <c r="R10" s="42">
        <v>286.3</v>
      </c>
      <c r="S10" s="40">
        <v>31.0</v>
      </c>
      <c r="T10" s="40">
        <v>45.0</v>
      </c>
      <c r="U10" s="39" t="s">
        <v>492</v>
      </c>
      <c r="V10" s="40">
        <v>26.5</v>
      </c>
      <c r="W10" s="40">
        <v>106.0</v>
      </c>
      <c r="X10" s="39" t="s">
        <v>466</v>
      </c>
      <c r="Y10" s="40">
        <v>-1.0</v>
      </c>
      <c r="Z10" s="40" t="s">
        <v>21</v>
      </c>
      <c r="AA10" s="40">
        <v>-7.0</v>
      </c>
      <c r="AB10" s="40">
        <v>1.0</v>
      </c>
      <c r="AC10" s="40">
        <v>20.0</v>
      </c>
      <c r="AD10" s="40">
        <v>39.0</v>
      </c>
      <c r="AE10" s="40">
        <v>10.0</v>
      </c>
      <c r="AF10" s="40">
        <v>2.0</v>
      </c>
      <c r="AG10" s="42">
        <v>88.5</v>
      </c>
    </row>
    <row r="11">
      <c r="A11" s="39" t="s">
        <v>446</v>
      </c>
      <c r="B11" s="39">
        <v>2016.0</v>
      </c>
      <c r="C11" s="39" t="s">
        <v>31</v>
      </c>
      <c r="D11" s="40" t="s">
        <v>458</v>
      </c>
      <c r="E11" s="40">
        <v>69.0</v>
      </c>
      <c r="F11" s="40">
        <v>72.0</v>
      </c>
      <c r="G11" s="40">
        <v>70.0</v>
      </c>
      <c r="H11" s="40">
        <v>69.0</v>
      </c>
      <c r="I11" s="40">
        <v>280.0</v>
      </c>
      <c r="J11" s="39">
        <v>-8.0</v>
      </c>
      <c r="K11" s="41">
        <v>161200.0</v>
      </c>
      <c r="L11" s="40">
        <v>10.0</v>
      </c>
      <c r="M11" s="40">
        <v>19.0</v>
      </c>
      <c r="N11" s="40">
        <v>17.0</v>
      </c>
      <c r="O11" s="40">
        <v>9.0</v>
      </c>
      <c r="P11" s="40">
        <v>32.0</v>
      </c>
      <c r="Q11" s="39" t="s">
        <v>490</v>
      </c>
      <c r="R11" s="42">
        <v>299.5</v>
      </c>
      <c r="S11" s="40">
        <v>6.0</v>
      </c>
      <c r="T11" s="40">
        <v>47.0</v>
      </c>
      <c r="U11" s="39" t="s">
        <v>475</v>
      </c>
      <c r="V11" s="40">
        <v>27.5</v>
      </c>
      <c r="W11" s="40">
        <v>110.0</v>
      </c>
      <c r="X11" s="39" t="s">
        <v>496</v>
      </c>
      <c r="Y11" s="40">
        <v>-1.0</v>
      </c>
      <c r="Z11" s="40" t="s">
        <v>21</v>
      </c>
      <c r="AA11" s="40">
        <v>-7.0</v>
      </c>
      <c r="AB11" s="40">
        <v>0.0</v>
      </c>
      <c r="AC11" s="40">
        <v>18.0</v>
      </c>
      <c r="AD11" s="40">
        <v>44.0</v>
      </c>
      <c r="AE11" s="40">
        <v>10.0</v>
      </c>
      <c r="AF11" s="40">
        <v>0.0</v>
      </c>
      <c r="AG11" s="42">
        <v>79.0</v>
      </c>
    </row>
    <row r="12">
      <c r="A12" s="39" t="s">
        <v>446</v>
      </c>
      <c r="B12" s="39">
        <v>2016.0</v>
      </c>
      <c r="C12" s="39" t="s">
        <v>497</v>
      </c>
      <c r="D12" s="40" t="s">
        <v>458</v>
      </c>
      <c r="E12" s="40">
        <v>70.0</v>
      </c>
      <c r="F12" s="40">
        <v>68.0</v>
      </c>
      <c r="G12" s="40">
        <v>71.0</v>
      </c>
      <c r="H12" s="40">
        <v>71.0</v>
      </c>
      <c r="I12" s="40">
        <v>280.0</v>
      </c>
      <c r="J12" s="39">
        <v>-8.0</v>
      </c>
      <c r="K12" s="41">
        <v>161200.0</v>
      </c>
      <c r="L12" s="40">
        <v>21.0</v>
      </c>
      <c r="M12" s="40">
        <v>5.0</v>
      </c>
      <c r="N12" s="40">
        <v>6.0</v>
      </c>
      <c r="O12" s="40">
        <v>9.0</v>
      </c>
      <c r="P12" s="40">
        <v>36.0</v>
      </c>
      <c r="Q12" s="39" t="s">
        <v>449</v>
      </c>
      <c r="R12" s="42">
        <v>263.3</v>
      </c>
      <c r="S12" s="40">
        <v>71.0</v>
      </c>
      <c r="T12" s="40">
        <v>48.0</v>
      </c>
      <c r="U12" s="39" t="s">
        <v>453</v>
      </c>
      <c r="V12" s="40">
        <v>27.5</v>
      </c>
      <c r="W12" s="40">
        <v>110.0</v>
      </c>
      <c r="X12" s="39" t="s">
        <v>496</v>
      </c>
      <c r="Y12" s="40">
        <v>-3.0</v>
      </c>
      <c r="Z12" s="40">
        <v>-3.0</v>
      </c>
      <c r="AA12" s="40">
        <v>-2.0</v>
      </c>
      <c r="AB12" s="40">
        <v>0.0</v>
      </c>
      <c r="AC12" s="40">
        <v>17.0</v>
      </c>
      <c r="AD12" s="40">
        <v>47.0</v>
      </c>
      <c r="AE12" s="40">
        <v>7.0</v>
      </c>
      <c r="AF12" s="40">
        <v>1.0</v>
      </c>
      <c r="AG12" s="42">
        <v>78.0</v>
      </c>
    </row>
    <row r="13">
      <c r="A13" s="39" t="s">
        <v>446</v>
      </c>
      <c r="B13" s="39">
        <v>2016.0</v>
      </c>
      <c r="C13" s="39" t="s">
        <v>181</v>
      </c>
      <c r="D13" s="40" t="s">
        <v>458</v>
      </c>
      <c r="E13" s="40">
        <v>72.0</v>
      </c>
      <c r="F13" s="40">
        <v>72.0</v>
      </c>
      <c r="G13" s="40">
        <v>69.0</v>
      </c>
      <c r="H13" s="40">
        <v>67.0</v>
      </c>
      <c r="I13" s="40">
        <v>280.0</v>
      </c>
      <c r="J13" s="39">
        <v>-8.0</v>
      </c>
      <c r="K13" s="41">
        <v>161200.0</v>
      </c>
      <c r="L13" s="40">
        <v>55.0</v>
      </c>
      <c r="M13" s="40">
        <v>60.0</v>
      </c>
      <c r="N13" s="40">
        <v>29.0</v>
      </c>
      <c r="O13" s="40">
        <v>9.0</v>
      </c>
      <c r="P13" s="40">
        <v>34.0</v>
      </c>
      <c r="Q13" s="39" t="s">
        <v>456</v>
      </c>
      <c r="R13" s="42">
        <v>295.3</v>
      </c>
      <c r="S13" s="40" t="s">
        <v>448</v>
      </c>
      <c r="T13" s="40">
        <v>50.0</v>
      </c>
      <c r="U13" s="39" t="s">
        <v>452</v>
      </c>
      <c r="V13" s="40">
        <v>28.5</v>
      </c>
      <c r="W13" s="40">
        <v>114.0</v>
      </c>
      <c r="X13" s="39" t="s">
        <v>460</v>
      </c>
      <c r="Y13" s="40">
        <v>-1.0</v>
      </c>
      <c r="Z13" s="40">
        <v>-6.0</v>
      </c>
      <c r="AA13" s="40">
        <v>-1.0</v>
      </c>
      <c r="AB13" s="40">
        <v>0.0</v>
      </c>
      <c r="AC13" s="40">
        <v>15.0</v>
      </c>
      <c r="AD13" s="40">
        <v>50.0</v>
      </c>
      <c r="AE13" s="40">
        <v>7.0</v>
      </c>
      <c r="AF13" s="40">
        <v>0.0</v>
      </c>
      <c r="AG13" s="42">
        <v>74.5</v>
      </c>
    </row>
    <row r="14">
      <c r="A14" s="39" t="s">
        <v>446</v>
      </c>
      <c r="B14" s="39">
        <v>2016.0</v>
      </c>
      <c r="C14" s="39" t="s">
        <v>220</v>
      </c>
      <c r="D14" s="40" t="s">
        <v>463</v>
      </c>
      <c r="E14" s="40">
        <v>74.0</v>
      </c>
      <c r="F14" s="40">
        <v>70.0</v>
      </c>
      <c r="G14" s="40">
        <v>70.0</v>
      </c>
      <c r="H14" s="40">
        <v>67.0</v>
      </c>
      <c r="I14" s="40">
        <v>281.0</v>
      </c>
      <c r="J14" s="39">
        <v>-7.0</v>
      </c>
      <c r="K14" s="41">
        <v>103075.0</v>
      </c>
      <c r="L14" s="40">
        <v>102.0</v>
      </c>
      <c r="M14" s="40">
        <v>60.0</v>
      </c>
      <c r="N14" s="40">
        <v>39.0</v>
      </c>
      <c r="O14" s="40">
        <v>13.0</v>
      </c>
      <c r="P14" s="40">
        <v>36.0</v>
      </c>
      <c r="Q14" s="39" t="s">
        <v>449</v>
      </c>
      <c r="R14" s="42">
        <v>292.9</v>
      </c>
      <c r="S14" s="40" t="s">
        <v>498</v>
      </c>
      <c r="T14" s="40">
        <v>47.0</v>
      </c>
      <c r="U14" s="39" t="s">
        <v>475</v>
      </c>
      <c r="V14" s="40">
        <v>27.8</v>
      </c>
      <c r="W14" s="40">
        <v>111.0</v>
      </c>
      <c r="X14" s="39" t="s">
        <v>481</v>
      </c>
      <c r="Y14" s="40">
        <v>-2.0</v>
      </c>
      <c r="Z14" s="40">
        <v>-1.0</v>
      </c>
      <c r="AA14" s="40">
        <v>-4.0</v>
      </c>
      <c r="AB14" s="40">
        <v>2.0</v>
      </c>
      <c r="AC14" s="40">
        <v>13.0</v>
      </c>
      <c r="AD14" s="40">
        <v>47.0</v>
      </c>
      <c r="AE14" s="40">
        <v>10.0</v>
      </c>
      <c r="AF14" s="40">
        <v>0.0</v>
      </c>
      <c r="AG14" s="42">
        <v>79.5</v>
      </c>
    </row>
    <row r="15">
      <c r="A15" s="39" t="s">
        <v>446</v>
      </c>
      <c r="B15" s="39">
        <v>2016.0</v>
      </c>
      <c r="C15" s="39" t="s">
        <v>499</v>
      </c>
      <c r="D15" s="40" t="s">
        <v>463</v>
      </c>
      <c r="E15" s="40">
        <v>72.0</v>
      </c>
      <c r="F15" s="40">
        <v>70.0</v>
      </c>
      <c r="G15" s="40">
        <v>71.0</v>
      </c>
      <c r="H15" s="40">
        <v>68.0</v>
      </c>
      <c r="I15" s="40">
        <v>281.0</v>
      </c>
      <c r="J15" s="39">
        <v>-7.0</v>
      </c>
      <c r="K15" s="41">
        <v>103075.0</v>
      </c>
      <c r="L15" s="40">
        <v>55.0</v>
      </c>
      <c r="M15" s="40">
        <v>30.0</v>
      </c>
      <c r="N15" s="40">
        <v>29.0</v>
      </c>
      <c r="O15" s="40">
        <v>13.0</v>
      </c>
      <c r="P15" s="40">
        <v>35.0</v>
      </c>
      <c r="Q15" s="39" t="s">
        <v>482</v>
      </c>
      <c r="R15" s="42">
        <v>311.3</v>
      </c>
      <c r="S15" s="40">
        <v>1.0</v>
      </c>
      <c r="T15" s="40">
        <v>51.0</v>
      </c>
      <c r="U15" s="39" t="s">
        <v>500</v>
      </c>
      <c r="V15" s="40">
        <v>28.5</v>
      </c>
      <c r="W15" s="40">
        <v>114.0</v>
      </c>
      <c r="X15" s="39" t="s">
        <v>460</v>
      </c>
      <c r="Y15" s="40" t="s">
        <v>21</v>
      </c>
      <c r="Z15" s="40">
        <v>-3.0</v>
      </c>
      <c r="AA15" s="40">
        <v>-4.0</v>
      </c>
      <c r="AB15" s="40">
        <v>0.0</v>
      </c>
      <c r="AC15" s="40">
        <v>19.0</v>
      </c>
      <c r="AD15" s="40">
        <v>43.0</v>
      </c>
      <c r="AE15" s="40">
        <v>8.0</v>
      </c>
      <c r="AF15" s="40">
        <v>2.0</v>
      </c>
      <c r="AG15" s="42">
        <v>78.5</v>
      </c>
    </row>
    <row r="16">
      <c r="A16" s="39" t="s">
        <v>446</v>
      </c>
      <c r="B16" s="39">
        <v>2016.0</v>
      </c>
      <c r="C16" s="39" t="s">
        <v>69</v>
      </c>
      <c r="D16" s="40" t="s">
        <v>463</v>
      </c>
      <c r="E16" s="40">
        <v>71.0</v>
      </c>
      <c r="F16" s="40">
        <v>71.0</v>
      </c>
      <c r="G16" s="40">
        <v>69.0</v>
      </c>
      <c r="H16" s="40">
        <v>70.0</v>
      </c>
      <c r="I16" s="40">
        <v>281.0</v>
      </c>
      <c r="J16" s="39">
        <v>-7.0</v>
      </c>
      <c r="K16" s="41">
        <v>103075.0</v>
      </c>
      <c r="L16" s="40">
        <v>37.0</v>
      </c>
      <c r="M16" s="40">
        <v>30.0</v>
      </c>
      <c r="N16" s="40">
        <v>17.0</v>
      </c>
      <c r="O16" s="40">
        <v>13.0</v>
      </c>
      <c r="P16" s="40">
        <v>41.0</v>
      </c>
      <c r="Q16" s="39" t="s">
        <v>458</v>
      </c>
      <c r="R16" s="42">
        <v>286.1</v>
      </c>
      <c r="S16" s="40">
        <v>32.0</v>
      </c>
      <c r="T16" s="40">
        <v>49.0</v>
      </c>
      <c r="U16" s="39" t="s">
        <v>450</v>
      </c>
      <c r="V16" s="40">
        <v>27.8</v>
      </c>
      <c r="W16" s="40">
        <v>111.0</v>
      </c>
      <c r="X16" s="39" t="s">
        <v>481</v>
      </c>
      <c r="Y16" s="40">
        <v>-4.0</v>
      </c>
      <c r="Z16" s="40">
        <v>-1.0</v>
      </c>
      <c r="AA16" s="40">
        <v>-2.0</v>
      </c>
      <c r="AB16" s="40">
        <v>0.0</v>
      </c>
      <c r="AC16" s="40">
        <v>19.0</v>
      </c>
      <c r="AD16" s="40">
        <v>43.0</v>
      </c>
      <c r="AE16" s="40">
        <v>8.0</v>
      </c>
      <c r="AF16" s="40">
        <v>2.0</v>
      </c>
      <c r="AG16" s="42">
        <v>78.5</v>
      </c>
    </row>
    <row r="17">
      <c r="A17" s="39" t="s">
        <v>446</v>
      </c>
      <c r="B17" s="39">
        <v>2016.0</v>
      </c>
      <c r="C17" s="39" t="s">
        <v>33</v>
      </c>
      <c r="D17" s="40" t="s">
        <v>463</v>
      </c>
      <c r="E17" s="40">
        <v>64.0</v>
      </c>
      <c r="F17" s="40">
        <v>70.0</v>
      </c>
      <c r="G17" s="40">
        <v>72.0</v>
      </c>
      <c r="H17" s="40">
        <v>75.0</v>
      </c>
      <c r="I17" s="40">
        <v>281.0</v>
      </c>
      <c r="J17" s="39">
        <v>-7.0</v>
      </c>
      <c r="K17" s="41">
        <v>103075.0</v>
      </c>
      <c r="L17" s="40">
        <v>1.0</v>
      </c>
      <c r="M17" s="40">
        <v>1.0</v>
      </c>
      <c r="N17" s="40">
        <v>2.0</v>
      </c>
      <c r="O17" s="40">
        <v>13.0</v>
      </c>
      <c r="P17" s="40">
        <v>35.0</v>
      </c>
      <c r="Q17" s="39" t="s">
        <v>482</v>
      </c>
      <c r="R17" s="42">
        <v>304.3</v>
      </c>
      <c r="S17" s="40">
        <v>2.0</v>
      </c>
      <c r="T17" s="40">
        <v>51.0</v>
      </c>
      <c r="U17" s="39" t="s">
        <v>500</v>
      </c>
      <c r="V17" s="40">
        <v>28.8</v>
      </c>
      <c r="W17" s="40">
        <v>115.0</v>
      </c>
      <c r="X17" s="39" t="s">
        <v>480</v>
      </c>
      <c r="Y17" s="40" t="s">
        <v>21</v>
      </c>
      <c r="Z17" s="40" t="s">
        <v>21</v>
      </c>
      <c r="AA17" s="40">
        <v>-7.0</v>
      </c>
      <c r="AB17" s="40">
        <v>0.0</v>
      </c>
      <c r="AC17" s="40">
        <v>19.0</v>
      </c>
      <c r="AD17" s="40">
        <v>42.0</v>
      </c>
      <c r="AE17" s="40">
        <v>10.0</v>
      </c>
      <c r="AF17" s="40">
        <v>1.0</v>
      </c>
      <c r="AG17" s="42">
        <v>78.0</v>
      </c>
    </row>
    <row r="18">
      <c r="A18" s="39" t="s">
        <v>446</v>
      </c>
      <c r="B18" s="39">
        <v>2016.0</v>
      </c>
      <c r="C18" s="39" t="s">
        <v>217</v>
      </c>
      <c r="D18" s="40" t="s">
        <v>463</v>
      </c>
      <c r="E18" s="40">
        <v>73.0</v>
      </c>
      <c r="F18" s="40">
        <v>71.0</v>
      </c>
      <c r="G18" s="40">
        <v>67.0</v>
      </c>
      <c r="H18" s="40">
        <v>70.0</v>
      </c>
      <c r="I18" s="40">
        <v>281.0</v>
      </c>
      <c r="J18" s="39">
        <v>-7.0</v>
      </c>
      <c r="K18" s="41">
        <v>103075.0</v>
      </c>
      <c r="L18" s="40">
        <v>74.0</v>
      </c>
      <c r="M18" s="40">
        <v>60.0</v>
      </c>
      <c r="N18" s="40">
        <v>17.0</v>
      </c>
      <c r="O18" s="40">
        <v>13.0</v>
      </c>
      <c r="P18" s="40">
        <v>37.0</v>
      </c>
      <c r="Q18" s="39" t="s">
        <v>485</v>
      </c>
      <c r="R18" s="42">
        <v>281.1</v>
      </c>
      <c r="S18" s="40" t="s">
        <v>482</v>
      </c>
      <c r="T18" s="40">
        <v>47.0</v>
      </c>
      <c r="U18" s="39" t="s">
        <v>475</v>
      </c>
      <c r="V18" s="40">
        <v>28.3</v>
      </c>
      <c r="W18" s="40">
        <v>113.0</v>
      </c>
      <c r="X18" s="39" t="s">
        <v>505</v>
      </c>
      <c r="Y18" s="40">
        <f>+2</f>
        <v>2</v>
      </c>
      <c r="Z18" s="40">
        <v>-5.0</v>
      </c>
      <c r="AA18" s="40">
        <v>-4.0</v>
      </c>
      <c r="AB18" s="40">
        <v>0.0</v>
      </c>
      <c r="AC18" s="40">
        <v>18.0</v>
      </c>
      <c r="AD18" s="40">
        <v>44.0</v>
      </c>
      <c r="AE18" s="40">
        <v>9.0</v>
      </c>
      <c r="AF18" s="40">
        <v>1.0</v>
      </c>
      <c r="AG18" s="42">
        <v>76.5</v>
      </c>
    </row>
    <row r="19">
      <c r="A19" s="39" t="s">
        <v>446</v>
      </c>
      <c r="B19" s="39">
        <v>2016.0</v>
      </c>
      <c r="C19" s="39" t="s">
        <v>310</v>
      </c>
      <c r="D19" s="40" t="s">
        <v>463</v>
      </c>
      <c r="E19" s="40">
        <v>67.0</v>
      </c>
      <c r="F19" s="40">
        <v>71.0</v>
      </c>
      <c r="G19" s="40">
        <v>76.0</v>
      </c>
      <c r="H19" s="40">
        <v>67.0</v>
      </c>
      <c r="I19" s="40">
        <v>281.0</v>
      </c>
      <c r="J19" s="39">
        <v>-7.0</v>
      </c>
      <c r="K19" s="41">
        <v>103075.0</v>
      </c>
      <c r="L19" s="40">
        <v>4.0</v>
      </c>
      <c r="M19" s="40">
        <v>5.0</v>
      </c>
      <c r="N19" s="40">
        <v>39.0</v>
      </c>
      <c r="O19" s="40">
        <v>13.0</v>
      </c>
      <c r="P19" s="40">
        <v>36.0</v>
      </c>
      <c r="Q19" s="39" t="s">
        <v>449</v>
      </c>
      <c r="R19" s="42">
        <v>274.5</v>
      </c>
      <c r="S19" s="40" t="s">
        <v>503</v>
      </c>
      <c r="T19" s="40">
        <v>42.0</v>
      </c>
      <c r="U19" s="39" t="s">
        <v>508</v>
      </c>
      <c r="V19" s="40">
        <v>26.0</v>
      </c>
      <c r="W19" s="40">
        <v>104.0</v>
      </c>
      <c r="X19" s="39" t="s">
        <v>461</v>
      </c>
      <c r="Y19" s="40">
        <v>-2.0</v>
      </c>
      <c r="Z19" s="40" t="s">
        <v>21</v>
      </c>
      <c r="AA19" s="40">
        <v>-5.0</v>
      </c>
      <c r="AB19" s="40">
        <v>1.0</v>
      </c>
      <c r="AC19" s="40">
        <v>13.0</v>
      </c>
      <c r="AD19" s="40">
        <v>51.0</v>
      </c>
      <c r="AE19" s="40">
        <v>6.0</v>
      </c>
      <c r="AF19" s="40">
        <v>1.0</v>
      </c>
      <c r="AG19" s="42">
        <v>74.5</v>
      </c>
    </row>
    <row r="20">
      <c r="A20" s="39" t="s">
        <v>446</v>
      </c>
      <c r="B20" s="39">
        <v>2016.0</v>
      </c>
      <c r="C20" s="39" t="s">
        <v>85</v>
      </c>
      <c r="D20" s="40" t="s">
        <v>463</v>
      </c>
      <c r="E20" s="40">
        <v>72.0</v>
      </c>
      <c r="F20" s="40">
        <v>70.0</v>
      </c>
      <c r="G20" s="40">
        <v>71.0</v>
      </c>
      <c r="H20" s="40">
        <v>68.0</v>
      </c>
      <c r="I20" s="40">
        <v>281.0</v>
      </c>
      <c r="J20" s="39">
        <v>-7.0</v>
      </c>
      <c r="K20" s="41">
        <v>103075.0</v>
      </c>
      <c r="L20" s="40">
        <v>55.0</v>
      </c>
      <c r="M20" s="40">
        <v>30.0</v>
      </c>
      <c r="N20" s="40">
        <v>29.0</v>
      </c>
      <c r="O20" s="40">
        <v>13.0</v>
      </c>
      <c r="P20" s="40">
        <v>33.0</v>
      </c>
      <c r="Q20" s="39" t="s">
        <v>480</v>
      </c>
      <c r="R20" s="42">
        <v>282.1</v>
      </c>
      <c r="S20" s="40">
        <v>40.0</v>
      </c>
      <c r="T20" s="40">
        <v>43.0</v>
      </c>
      <c r="U20" s="39" t="s">
        <v>460</v>
      </c>
      <c r="V20" s="40">
        <v>26.5</v>
      </c>
      <c r="W20" s="40">
        <v>106.0</v>
      </c>
      <c r="X20" s="39" t="s">
        <v>466</v>
      </c>
      <c r="Y20" s="40" t="s">
        <v>21</v>
      </c>
      <c r="Z20" s="40">
        <v>-2.0</v>
      </c>
      <c r="AA20" s="40">
        <v>-5.0</v>
      </c>
      <c r="AB20" s="40">
        <v>0.0</v>
      </c>
      <c r="AC20" s="40">
        <v>15.0</v>
      </c>
      <c r="AD20" s="40">
        <v>50.0</v>
      </c>
      <c r="AE20" s="40">
        <v>6.0</v>
      </c>
      <c r="AF20" s="40">
        <v>1.0</v>
      </c>
      <c r="AG20" s="42">
        <v>72.0</v>
      </c>
    </row>
    <row r="21">
      <c r="A21" s="39" t="s">
        <v>446</v>
      </c>
      <c r="B21" s="39">
        <v>2016.0</v>
      </c>
      <c r="C21" s="39" t="s">
        <v>139</v>
      </c>
      <c r="D21" s="40" t="s">
        <v>463</v>
      </c>
      <c r="E21" s="40">
        <v>69.0</v>
      </c>
      <c r="F21" s="40">
        <v>70.0</v>
      </c>
      <c r="G21" s="40">
        <v>68.0</v>
      </c>
      <c r="H21" s="40">
        <v>74.0</v>
      </c>
      <c r="I21" s="40">
        <v>281.0</v>
      </c>
      <c r="J21" s="39">
        <v>-7.0</v>
      </c>
      <c r="K21" s="41">
        <v>103075.0</v>
      </c>
      <c r="L21" s="40">
        <v>10.0</v>
      </c>
      <c r="M21" s="40">
        <v>13.0</v>
      </c>
      <c r="N21" s="40">
        <v>3.0</v>
      </c>
      <c r="O21" s="40">
        <v>13.0</v>
      </c>
      <c r="P21" s="40">
        <v>35.0</v>
      </c>
      <c r="Q21" s="39" t="s">
        <v>482</v>
      </c>
      <c r="R21" s="42">
        <v>287.0</v>
      </c>
      <c r="S21" s="40">
        <v>29.0</v>
      </c>
      <c r="T21" s="40">
        <v>48.0</v>
      </c>
      <c r="U21" s="39" t="s">
        <v>453</v>
      </c>
      <c r="V21" s="40">
        <v>28.3</v>
      </c>
      <c r="W21" s="40">
        <v>113.0</v>
      </c>
      <c r="X21" s="39" t="s">
        <v>505</v>
      </c>
      <c r="Y21" s="40">
        <v>-3.0</v>
      </c>
      <c r="Z21" s="40">
        <v>-1.0</v>
      </c>
      <c r="AA21" s="40">
        <v>-3.0</v>
      </c>
      <c r="AB21" s="40">
        <v>0.0</v>
      </c>
      <c r="AC21" s="40">
        <v>13.0</v>
      </c>
      <c r="AD21" s="40">
        <v>53.0</v>
      </c>
      <c r="AE21" s="40">
        <v>6.0</v>
      </c>
      <c r="AF21" s="40">
        <v>0.0</v>
      </c>
      <c r="AG21" s="42">
        <v>68.5</v>
      </c>
    </row>
    <row r="22">
      <c r="A22" s="39" t="s">
        <v>446</v>
      </c>
      <c r="B22" s="39">
        <v>2016.0</v>
      </c>
      <c r="C22" s="39" t="s">
        <v>514</v>
      </c>
      <c r="D22" s="40" t="s">
        <v>512</v>
      </c>
      <c r="E22" s="40">
        <v>67.0</v>
      </c>
      <c r="F22" s="40">
        <v>70.0</v>
      </c>
      <c r="G22" s="40">
        <v>74.0</v>
      </c>
      <c r="H22" s="40">
        <v>71.0</v>
      </c>
      <c r="I22" s="40">
        <v>282.0</v>
      </c>
      <c r="J22" s="39">
        <v>-6.0</v>
      </c>
      <c r="K22" s="41">
        <v>66960.0</v>
      </c>
      <c r="L22" s="40">
        <v>4.0</v>
      </c>
      <c r="M22" s="40">
        <v>2.0</v>
      </c>
      <c r="N22" s="40">
        <v>17.0</v>
      </c>
      <c r="O22" s="40">
        <v>21.0</v>
      </c>
      <c r="P22" s="40">
        <v>41.0</v>
      </c>
      <c r="Q22" s="39" t="s">
        <v>458</v>
      </c>
      <c r="R22" s="42">
        <v>284.0</v>
      </c>
      <c r="S22" s="40">
        <v>37.0</v>
      </c>
      <c r="T22" s="40">
        <v>46.0</v>
      </c>
      <c r="U22" s="39" t="s">
        <v>474</v>
      </c>
      <c r="V22" s="40">
        <v>28.0</v>
      </c>
      <c r="W22" s="40">
        <v>112.0</v>
      </c>
      <c r="X22" s="39" t="s">
        <v>465</v>
      </c>
      <c r="Y22" s="40">
        <f>+1</f>
        <v>1</v>
      </c>
      <c r="Z22" s="40" t="s">
        <v>21</v>
      </c>
      <c r="AA22" s="40">
        <v>-7.0</v>
      </c>
      <c r="AB22" s="40">
        <v>0.0</v>
      </c>
      <c r="AC22" s="40">
        <v>18.0</v>
      </c>
      <c r="AD22" s="40">
        <v>44.0</v>
      </c>
      <c r="AE22" s="40">
        <v>9.0</v>
      </c>
      <c r="AF22" s="40">
        <v>1.0</v>
      </c>
      <c r="AG22" s="42">
        <v>74.5</v>
      </c>
    </row>
    <row r="23">
      <c r="A23" s="39" t="s">
        <v>446</v>
      </c>
      <c r="B23" s="39">
        <v>2016.0</v>
      </c>
      <c r="C23" s="39" t="s">
        <v>60</v>
      </c>
      <c r="D23" s="40" t="s">
        <v>512</v>
      </c>
      <c r="E23" s="40">
        <v>75.0</v>
      </c>
      <c r="F23" s="40">
        <v>68.0</v>
      </c>
      <c r="G23" s="40">
        <v>66.0</v>
      </c>
      <c r="H23" s="40">
        <v>73.0</v>
      </c>
      <c r="I23" s="40">
        <v>282.0</v>
      </c>
      <c r="J23" s="39">
        <v>-6.0</v>
      </c>
      <c r="K23" s="41">
        <v>66960.0</v>
      </c>
      <c r="L23" s="40">
        <v>119.0</v>
      </c>
      <c r="M23" s="40">
        <v>45.0</v>
      </c>
      <c r="N23" s="40">
        <v>6.0</v>
      </c>
      <c r="O23" s="40">
        <v>21.0</v>
      </c>
      <c r="P23" s="40">
        <v>35.0</v>
      </c>
      <c r="Q23" s="39" t="s">
        <v>482</v>
      </c>
      <c r="R23" s="42">
        <v>294.5</v>
      </c>
      <c r="S23" s="40">
        <v>15.0</v>
      </c>
      <c r="T23" s="40">
        <v>47.0</v>
      </c>
      <c r="U23" s="39" t="s">
        <v>475</v>
      </c>
      <c r="V23" s="40">
        <v>27.8</v>
      </c>
      <c r="W23" s="40">
        <v>111.0</v>
      </c>
      <c r="X23" s="39" t="s">
        <v>481</v>
      </c>
      <c r="Y23" s="40" t="s">
        <v>21</v>
      </c>
      <c r="Z23" s="40">
        <v>-3.0</v>
      </c>
      <c r="AA23" s="40">
        <v>-3.0</v>
      </c>
      <c r="AB23" s="40">
        <v>1.0</v>
      </c>
      <c r="AC23" s="40">
        <v>15.0</v>
      </c>
      <c r="AD23" s="40">
        <v>45.0</v>
      </c>
      <c r="AE23" s="40">
        <v>11.0</v>
      </c>
      <c r="AF23" s="40">
        <v>0.0</v>
      </c>
      <c r="AG23" s="42">
        <v>74.0</v>
      </c>
    </row>
    <row r="24">
      <c r="A24" s="39" t="s">
        <v>446</v>
      </c>
      <c r="B24" s="39">
        <v>2016.0</v>
      </c>
      <c r="C24" s="39" t="s">
        <v>521</v>
      </c>
      <c r="D24" s="40" t="s">
        <v>512</v>
      </c>
      <c r="E24" s="40">
        <v>69.0</v>
      </c>
      <c r="F24" s="40">
        <v>68.0</v>
      </c>
      <c r="G24" s="40">
        <v>73.0</v>
      </c>
      <c r="H24" s="40">
        <v>72.0</v>
      </c>
      <c r="I24" s="40">
        <v>282.0</v>
      </c>
      <c r="J24" s="39">
        <v>-6.0</v>
      </c>
      <c r="K24" s="41">
        <v>66960.0</v>
      </c>
      <c r="L24" s="40">
        <v>10.0</v>
      </c>
      <c r="M24" s="40">
        <v>2.0</v>
      </c>
      <c r="N24" s="40">
        <v>12.0</v>
      </c>
      <c r="O24" s="40">
        <v>21.0</v>
      </c>
      <c r="P24" s="40">
        <v>39.0</v>
      </c>
      <c r="Q24" s="39" t="s">
        <v>522</v>
      </c>
      <c r="R24" s="42">
        <v>287.5</v>
      </c>
      <c r="S24" s="40">
        <v>25.0</v>
      </c>
      <c r="T24" s="40">
        <v>48.0</v>
      </c>
      <c r="U24" s="39" t="s">
        <v>453</v>
      </c>
      <c r="V24" s="40">
        <v>27.0</v>
      </c>
      <c r="W24" s="40">
        <v>108.0</v>
      </c>
      <c r="X24" s="39" t="s">
        <v>448</v>
      </c>
      <c r="Y24" s="40">
        <v>-1.0</v>
      </c>
      <c r="Z24" s="40" t="s">
        <v>21</v>
      </c>
      <c r="AA24" s="40">
        <v>-5.0</v>
      </c>
      <c r="AB24" s="40">
        <v>1.0</v>
      </c>
      <c r="AC24" s="40">
        <v>13.0</v>
      </c>
      <c r="AD24" s="40">
        <v>49.0</v>
      </c>
      <c r="AE24" s="40">
        <v>9.0</v>
      </c>
      <c r="AF24" s="40">
        <v>0.0</v>
      </c>
      <c r="AG24" s="42">
        <v>71.0</v>
      </c>
    </row>
    <row r="25">
      <c r="A25" s="39" t="s">
        <v>446</v>
      </c>
      <c r="B25" s="39">
        <v>2016.0</v>
      </c>
      <c r="C25" s="39" t="s">
        <v>56</v>
      </c>
      <c r="D25" s="40" t="s">
        <v>512</v>
      </c>
      <c r="E25" s="40">
        <v>73.0</v>
      </c>
      <c r="F25" s="40">
        <v>69.0</v>
      </c>
      <c r="G25" s="40">
        <v>72.0</v>
      </c>
      <c r="H25" s="40">
        <v>68.0</v>
      </c>
      <c r="I25" s="40">
        <v>282.0</v>
      </c>
      <c r="J25" s="39">
        <v>-6.0</v>
      </c>
      <c r="K25" s="41">
        <v>66960.0</v>
      </c>
      <c r="L25" s="40">
        <v>74.0</v>
      </c>
      <c r="M25" s="40">
        <v>30.0</v>
      </c>
      <c r="N25" s="40">
        <v>39.0</v>
      </c>
      <c r="O25" s="40">
        <v>21.0</v>
      </c>
      <c r="P25" s="40">
        <v>33.0</v>
      </c>
      <c r="Q25" s="39" t="s">
        <v>480</v>
      </c>
      <c r="R25" s="42">
        <v>295.0</v>
      </c>
      <c r="S25" s="40">
        <v>14.0</v>
      </c>
      <c r="T25" s="40">
        <v>42.0</v>
      </c>
      <c r="U25" s="39" t="s">
        <v>508</v>
      </c>
      <c r="V25" s="40">
        <v>26.5</v>
      </c>
      <c r="W25" s="40">
        <v>106.0</v>
      </c>
      <c r="X25" s="39" t="s">
        <v>466</v>
      </c>
      <c r="Y25" s="40" t="s">
        <v>21</v>
      </c>
      <c r="Z25" s="40">
        <v>-1.0</v>
      </c>
      <c r="AA25" s="40">
        <v>-5.0</v>
      </c>
      <c r="AB25" s="40">
        <v>0.0</v>
      </c>
      <c r="AC25" s="40">
        <v>14.0</v>
      </c>
      <c r="AD25" s="40">
        <v>50.0</v>
      </c>
      <c r="AE25" s="40">
        <v>8.0</v>
      </c>
      <c r="AF25" s="40">
        <v>0.0</v>
      </c>
      <c r="AG25" s="42">
        <v>67.0</v>
      </c>
    </row>
    <row r="26">
      <c r="A26" s="39" t="s">
        <v>446</v>
      </c>
      <c r="B26" s="39">
        <v>2016.0</v>
      </c>
      <c r="C26" s="39" t="s">
        <v>523</v>
      </c>
      <c r="D26" s="40" t="s">
        <v>476</v>
      </c>
      <c r="E26" s="40">
        <v>70.0</v>
      </c>
      <c r="F26" s="40">
        <v>69.0</v>
      </c>
      <c r="G26" s="40">
        <v>72.0</v>
      </c>
      <c r="H26" s="40">
        <v>72.0</v>
      </c>
      <c r="I26" s="40">
        <v>283.0</v>
      </c>
      <c r="J26" s="39">
        <v>-5.0</v>
      </c>
      <c r="K26" s="41">
        <v>49445.0</v>
      </c>
      <c r="L26" s="40">
        <v>21.0</v>
      </c>
      <c r="M26" s="40">
        <v>13.0</v>
      </c>
      <c r="N26" s="40">
        <v>17.0</v>
      </c>
      <c r="O26" s="40">
        <v>25.0</v>
      </c>
      <c r="P26" s="40">
        <v>36.0</v>
      </c>
      <c r="Q26" s="39" t="s">
        <v>449</v>
      </c>
      <c r="R26" s="42">
        <v>287.3</v>
      </c>
      <c r="S26" s="40" t="s">
        <v>481</v>
      </c>
      <c r="T26" s="40">
        <v>45.0</v>
      </c>
      <c r="U26" s="39" t="s">
        <v>492</v>
      </c>
      <c r="V26" s="40">
        <v>27.8</v>
      </c>
      <c r="W26" s="40">
        <v>111.0</v>
      </c>
      <c r="X26" s="39" t="s">
        <v>481</v>
      </c>
      <c r="Y26" s="40">
        <v>-5.0</v>
      </c>
      <c r="Z26" s="40">
        <f>+1</f>
        <v>1</v>
      </c>
      <c r="AA26" s="40">
        <v>-1.0</v>
      </c>
      <c r="AB26" s="40">
        <v>0.0</v>
      </c>
      <c r="AC26" s="40">
        <v>16.0</v>
      </c>
      <c r="AD26" s="40">
        <v>46.0</v>
      </c>
      <c r="AE26" s="40">
        <v>9.0</v>
      </c>
      <c r="AF26" s="40">
        <v>1.0</v>
      </c>
      <c r="AG26" s="42">
        <v>69.5</v>
      </c>
    </row>
    <row r="27">
      <c r="A27" s="39" t="s">
        <v>446</v>
      </c>
      <c r="B27" s="39">
        <v>2016.0</v>
      </c>
      <c r="C27" s="39" t="s">
        <v>528</v>
      </c>
      <c r="D27" s="40" t="s">
        <v>476</v>
      </c>
      <c r="E27" s="40">
        <v>70.0</v>
      </c>
      <c r="F27" s="40">
        <v>71.0</v>
      </c>
      <c r="G27" s="40">
        <v>68.0</v>
      </c>
      <c r="H27" s="40">
        <v>74.0</v>
      </c>
      <c r="I27" s="40">
        <v>283.0</v>
      </c>
      <c r="J27" s="39">
        <v>-5.0</v>
      </c>
      <c r="K27" s="41">
        <v>49445.0</v>
      </c>
      <c r="L27" s="40">
        <v>21.0</v>
      </c>
      <c r="M27" s="40">
        <v>19.0</v>
      </c>
      <c r="N27" s="40">
        <v>6.0</v>
      </c>
      <c r="O27" s="40">
        <v>25.0</v>
      </c>
      <c r="P27" s="40">
        <v>35.0</v>
      </c>
      <c r="Q27" s="39" t="s">
        <v>482</v>
      </c>
      <c r="R27" s="42">
        <v>295.3</v>
      </c>
      <c r="S27" s="40" t="s">
        <v>448</v>
      </c>
      <c r="T27" s="40">
        <v>48.0</v>
      </c>
      <c r="U27" s="39" t="s">
        <v>453</v>
      </c>
      <c r="V27" s="40">
        <v>28.0</v>
      </c>
      <c r="W27" s="40">
        <v>112.0</v>
      </c>
      <c r="X27" s="39" t="s">
        <v>465</v>
      </c>
      <c r="Y27" s="40" t="s">
        <v>21</v>
      </c>
      <c r="Z27" s="40">
        <v>-1.0</v>
      </c>
      <c r="AA27" s="40">
        <v>-4.0</v>
      </c>
      <c r="AB27" s="40">
        <v>0.0</v>
      </c>
      <c r="AC27" s="40">
        <v>16.0</v>
      </c>
      <c r="AD27" s="40">
        <v>45.0</v>
      </c>
      <c r="AE27" s="40">
        <v>11.0</v>
      </c>
      <c r="AF27" s="40">
        <v>0.0</v>
      </c>
      <c r="AG27" s="42">
        <v>69.0</v>
      </c>
    </row>
    <row r="28">
      <c r="A28" s="39" t="s">
        <v>446</v>
      </c>
      <c r="B28" s="39">
        <v>2016.0</v>
      </c>
      <c r="C28" s="39" t="s">
        <v>87</v>
      </c>
      <c r="D28" s="40" t="s">
        <v>476</v>
      </c>
      <c r="E28" s="40">
        <v>70.0</v>
      </c>
      <c r="F28" s="40">
        <v>70.0</v>
      </c>
      <c r="G28" s="40">
        <v>74.0</v>
      </c>
      <c r="H28" s="40">
        <v>69.0</v>
      </c>
      <c r="I28" s="40">
        <v>283.0</v>
      </c>
      <c r="J28" s="39">
        <v>-5.0</v>
      </c>
      <c r="K28" s="41">
        <v>49445.0</v>
      </c>
      <c r="L28" s="40">
        <v>21.0</v>
      </c>
      <c r="M28" s="40">
        <v>16.0</v>
      </c>
      <c r="N28" s="40">
        <v>39.0</v>
      </c>
      <c r="O28" s="40">
        <v>25.0</v>
      </c>
      <c r="P28" s="40">
        <v>47.0</v>
      </c>
      <c r="Q28" s="39">
        <v>2.0</v>
      </c>
      <c r="R28" s="42">
        <v>269.0</v>
      </c>
      <c r="S28" s="40">
        <v>69.0</v>
      </c>
      <c r="T28" s="40">
        <v>51.0</v>
      </c>
      <c r="U28" s="39" t="s">
        <v>500</v>
      </c>
      <c r="V28" s="40">
        <v>28.3</v>
      </c>
      <c r="W28" s="40">
        <v>113.0</v>
      </c>
      <c r="X28" s="39" t="s">
        <v>505</v>
      </c>
      <c r="Y28" s="40">
        <v>-4.0</v>
      </c>
      <c r="Z28" s="40" t="s">
        <v>21</v>
      </c>
      <c r="AA28" s="40">
        <v>-1.0</v>
      </c>
      <c r="AB28" s="40">
        <v>0.0</v>
      </c>
      <c r="AC28" s="40">
        <v>14.0</v>
      </c>
      <c r="AD28" s="40">
        <v>51.0</v>
      </c>
      <c r="AE28" s="40">
        <v>5.0</v>
      </c>
      <c r="AF28" s="40">
        <v>2.0</v>
      </c>
      <c r="AG28" s="42">
        <v>67.0</v>
      </c>
    </row>
    <row r="29">
      <c r="A29" s="39" t="s">
        <v>446</v>
      </c>
      <c r="B29" s="39">
        <v>2016.0</v>
      </c>
      <c r="C29" s="39" t="s">
        <v>530</v>
      </c>
      <c r="D29" s="40" t="s">
        <v>476</v>
      </c>
      <c r="E29" s="40">
        <v>69.0</v>
      </c>
      <c r="F29" s="40">
        <v>69.0</v>
      </c>
      <c r="G29" s="40">
        <v>72.0</v>
      </c>
      <c r="H29" s="40">
        <v>73.0</v>
      </c>
      <c r="I29" s="40">
        <v>283.0</v>
      </c>
      <c r="J29" s="39">
        <v>-5.0</v>
      </c>
      <c r="K29" s="41">
        <v>49445.0</v>
      </c>
      <c r="L29" s="40">
        <v>10.0</v>
      </c>
      <c r="M29" s="40">
        <v>5.0</v>
      </c>
      <c r="N29" s="40">
        <v>12.0</v>
      </c>
      <c r="O29" s="40">
        <v>25.0</v>
      </c>
      <c r="P29" s="40">
        <v>38.0</v>
      </c>
      <c r="Q29" s="39" t="s">
        <v>531</v>
      </c>
      <c r="R29" s="42">
        <v>274.1</v>
      </c>
      <c r="S29" s="40">
        <v>64.0</v>
      </c>
      <c r="T29" s="40">
        <v>51.0</v>
      </c>
      <c r="U29" s="39" t="s">
        <v>500</v>
      </c>
      <c r="V29" s="40">
        <v>29.0</v>
      </c>
      <c r="W29" s="40">
        <v>116.0</v>
      </c>
      <c r="X29" s="39" t="s">
        <v>508</v>
      </c>
      <c r="Y29" s="40">
        <v>-2.0</v>
      </c>
      <c r="Z29" s="40" t="s">
        <v>21</v>
      </c>
      <c r="AA29" s="40">
        <v>-3.0</v>
      </c>
      <c r="AB29" s="40">
        <v>0.0</v>
      </c>
      <c r="AC29" s="40">
        <v>14.0</v>
      </c>
      <c r="AD29" s="40">
        <v>49.0</v>
      </c>
      <c r="AE29" s="40">
        <v>9.0</v>
      </c>
      <c r="AF29" s="40">
        <v>0.0</v>
      </c>
      <c r="AG29" s="42">
        <v>66.0</v>
      </c>
    </row>
    <row r="30">
      <c r="A30" s="39" t="s">
        <v>446</v>
      </c>
      <c r="B30" s="39">
        <v>2016.0</v>
      </c>
      <c r="C30" s="39" t="s">
        <v>123</v>
      </c>
      <c r="D30" s="40" t="s">
        <v>532</v>
      </c>
      <c r="E30" s="40">
        <v>72.0</v>
      </c>
      <c r="F30" s="40">
        <v>70.0</v>
      </c>
      <c r="G30" s="40">
        <v>72.0</v>
      </c>
      <c r="H30" s="40">
        <v>70.0</v>
      </c>
      <c r="I30" s="40">
        <v>284.0</v>
      </c>
      <c r="J30" s="39">
        <v>-4.0</v>
      </c>
      <c r="K30" s="41">
        <v>37743.0</v>
      </c>
      <c r="L30" s="40">
        <v>55.0</v>
      </c>
      <c r="M30" s="40">
        <v>30.0</v>
      </c>
      <c r="N30" s="40">
        <v>39.0</v>
      </c>
      <c r="O30" s="40">
        <v>29.0</v>
      </c>
      <c r="P30" s="40">
        <v>37.0</v>
      </c>
      <c r="Q30" s="39" t="s">
        <v>485</v>
      </c>
      <c r="R30" s="42">
        <v>284.6</v>
      </c>
      <c r="S30" s="40">
        <v>35.0</v>
      </c>
      <c r="T30" s="40">
        <v>50.0</v>
      </c>
      <c r="U30" s="39" t="s">
        <v>452</v>
      </c>
      <c r="V30" s="40">
        <v>28.5</v>
      </c>
      <c r="W30" s="40">
        <v>114.0</v>
      </c>
      <c r="X30" s="39" t="s">
        <v>460</v>
      </c>
      <c r="Y30" s="40">
        <v>-3.0</v>
      </c>
      <c r="Z30" s="40">
        <v>-3.0</v>
      </c>
      <c r="AA30" s="40">
        <f>+2</f>
        <v>2</v>
      </c>
      <c r="AB30" s="40">
        <v>0.0</v>
      </c>
      <c r="AC30" s="40">
        <v>17.0</v>
      </c>
      <c r="AD30" s="40">
        <v>44.0</v>
      </c>
      <c r="AE30" s="40">
        <v>9.0</v>
      </c>
      <c r="AF30" s="40">
        <v>2.0</v>
      </c>
      <c r="AG30" s="42">
        <v>69.5</v>
      </c>
    </row>
    <row r="31">
      <c r="A31" s="39" t="s">
        <v>446</v>
      </c>
      <c r="B31" s="39">
        <v>2016.0</v>
      </c>
      <c r="C31" s="39" t="s">
        <v>260</v>
      </c>
      <c r="D31" s="40" t="s">
        <v>532</v>
      </c>
      <c r="E31" s="40">
        <v>72.0</v>
      </c>
      <c r="F31" s="40">
        <v>69.0</v>
      </c>
      <c r="G31" s="40">
        <v>71.0</v>
      </c>
      <c r="H31" s="40">
        <v>72.0</v>
      </c>
      <c r="I31" s="40">
        <v>284.0</v>
      </c>
      <c r="J31" s="39">
        <v>-4.0</v>
      </c>
      <c r="K31" s="41">
        <v>37743.0</v>
      </c>
      <c r="L31" s="40">
        <v>55.0</v>
      </c>
      <c r="M31" s="40">
        <v>19.0</v>
      </c>
      <c r="N31" s="40">
        <v>25.0</v>
      </c>
      <c r="O31" s="40">
        <v>29.0</v>
      </c>
      <c r="P31" s="40">
        <v>33.0</v>
      </c>
      <c r="Q31" s="39" t="s">
        <v>480</v>
      </c>
      <c r="R31" s="42">
        <v>300.3</v>
      </c>
      <c r="S31" s="40">
        <v>5.0</v>
      </c>
      <c r="T31" s="40">
        <v>49.0</v>
      </c>
      <c r="U31" s="39" t="s">
        <v>450</v>
      </c>
      <c r="V31" s="40">
        <v>28.8</v>
      </c>
      <c r="W31" s="40">
        <v>115.0</v>
      </c>
      <c r="X31" s="39" t="s">
        <v>480</v>
      </c>
      <c r="Y31" s="40" t="s">
        <v>21</v>
      </c>
      <c r="Z31" s="40">
        <f>+2</f>
        <v>2</v>
      </c>
      <c r="AA31" s="40">
        <v>-6.0</v>
      </c>
      <c r="AB31" s="40">
        <v>0.0</v>
      </c>
      <c r="AC31" s="40">
        <v>16.0</v>
      </c>
      <c r="AD31" s="40">
        <v>45.0</v>
      </c>
      <c r="AE31" s="40">
        <v>10.0</v>
      </c>
      <c r="AF31" s="40">
        <v>1.0</v>
      </c>
      <c r="AG31" s="42">
        <v>67.5</v>
      </c>
    </row>
    <row r="32">
      <c r="A32" s="39" t="s">
        <v>446</v>
      </c>
      <c r="B32" s="39">
        <v>2016.0</v>
      </c>
      <c r="C32" s="39" t="s">
        <v>92</v>
      </c>
      <c r="D32" s="40" t="s">
        <v>532</v>
      </c>
      <c r="E32" s="40">
        <v>69.0</v>
      </c>
      <c r="F32" s="40">
        <v>75.0</v>
      </c>
      <c r="G32" s="40">
        <v>70.0</v>
      </c>
      <c r="H32" s="40">
        <v>70.0</v>
      </c>
      <c r="I32" s="40">
        <v>284.0</v>
      </c>
      <c r="J32" s="39">
        <v>-4.0</v>
      </c>
      <c r="K32" s="41">
        <v>37743.0</v>
      </c>
      <c r="L32" s="40">
        <v>10.0</v>
      </c>
      <c r="M32" s="40">
        <v>60.0</v>
      </c>
      <c r="N32" s="40">
        <v>39.0</v>
      </c>
      <c r="O32" s="40">
        <v>29.0</v>
      </c>
      <c r="P32" s="40">
        <v>40.0</v>
      </c>
      <c r="Q32" s="39" t="s">
        <v>487</v>
      </c>
      <c r="R32" s="42">
        <v>279.3</v>
      </c>
      <c r="S32" s="40" t="s">
        <v>504</v>
      </c>
      <c r="T32" s="40">
        <v>50.0</v>
      </c>
      <c r="U32" s="39" t="s">
        <v>452</v>
      </c>
      <c r="V32" s="40">
        <v>29.0</v>
      </c>
      <c r="W32" s="40">
        <v>116.0</v>
      </c>
      <c r="X32" s="39" t="s">
        <v>508</v>
      </c>
      <c r="Y32" s="40">
        <f>+1</f>
        <v>1</v>
      </c>
      <c r="Z32" s="40">
        <f>+4</f>
        <v>4</v>
      </c>
      <c r="AA32" s="40">
        <v>-9.0</v>
      </c>
      <c r="AB32" s="40">
        <v>0.0</v>
      </c>
      <c r="AC32" s="40">
        <v>15.0</v>
      </c>
      <c r="AD32" s="40">
        <v>48.0</v>
      </c>
      <c r="AE32" s="40">
        <v>7.0</v>
      </c>
      <c r="AF32" s="40">
        <v>2.0</v>
      </c>
      <c r="AG32" s="42">
        <v>66.5</v>
      </c>
    </row>
    <row r="33">
      <c r="A33" s="39" t="s">
        <v>446</v>
      </c>
      <c r="B33" s="39">
        <v>2016.0</v>
      </c>
      <c r="C33" s="39" t="s">
        <v>287</v>
      </c>
      <c r="D33" s="40" t="s">
        <v>532</v>
      </c>
      <c r="E33" s="40">
        <v>71.0</v>
      </c>
      <c r="F33" s="40">
        <v>71.0</v>
      </c>
      <c r="G33" s="40">
        <v>74.0</v>
      </c>
      <c r="H33" s="40">
        <v>68.0</v>
      </c>
      <c r="I33" s="40">
        <v>284.0</v>
      </c>
      <c r="J33" s="39">
        <v>-4.0</v>
      </c>
      <c r="K33" s="41">
        <v>37743.0</v>
      </c>
      <c r="L33" s="40">
        <v>37.0</v>
      </c>
      <c r="M33" s="40">
        <v>30.0</v>
      </c>
      <c r="N33" s="40">
        <v>60.0</v>
      </c>
      <c r="O33" s="40">
        <v>29.0</v>
      </c>
      <c r="P33" s="40">
        <v>39.0</v>
      </c>
      <c r="Q33" s="39" t="s">
        <v>522</v>
      </c>
      <c r="R33" s="42">
        <v>272.4</v>
      </c>
      <c r="S33" s="40">
        <v>65.0</v>
      </c>
      <c r="T33" s="40">
        <v>46.0</v>
      </c>
      <c r="U33" s="39" t="s">
        <v>474</v>
      </c>
      <c r="V33" s="40">
        <v>27.3</v>
      </c>
      <c r="W33" s="40">
        <v>109.0</v>
      </c>
      <c r="X33" s="39" t="s">
        <v>467</v>
      </c>
      <c r="Y33" s="40">
        <v>-4.0</v>
      </c>
      <c r="Z33" s="40">
        <v>-1.0</v>
      </c>
      <c r="AA33" s="40">
        <f>+1</f>
        <v>1</v>
      </c>
      <c r="AB33" s="40">
        <v>0.0</v>
      </c>
      <c r="AC33" s="40">
        <v>15.0</v>
      </c>
      <c r="AD33" s="40">
        <v>46.0</v>
      </c>
      <c r="AE33" s="40">
        <v>11.0</v>
      </c>
      <c r="AF33" s="40">
        <v>0.0</v>
      </c>
      <c r="AG33" s="42">
        <v>65.5</v>
      </c>
    </row>
    <row r="34">
      <c r="A34" s="39" t="s">
        <v>446</v>
      </c>
      <c r="B34" s="39">
        <v>2016.0</v>
      </c>
      <c r="C34" s="39" t="s">
        <v>36</v>
      </c>
      <c r="D34" s="40" t="s">
        <v>532</v>
      </c>
      <c r="E34" s="40">
        <v>71.0</v>
      </c>
      <c r="F34" s="40">
        <v>72.0</v>
      </c>
      <c r="G34" s="40">
        <v>68.0</v>
      </c>
      <c r="H34" s="40">
        <v>73.0</v>
      </c>
      <c r="I34" s="40">
        <v>284.0</v>
      </c>
      <c r="J34" s="39">
        <v>-4.0</v>
      </c>
      <c r="K34" s="41">
        <v>37743.0</v>
      </c>
      <c r="L34" s="40">
        <v>37.0</v>
      </c>
      <c r="M34" s="40">
        <v>45.0</v>
      </c>
      <c r="N34" s="40">
        <v>17.0</v>
      </c>
      <c r="O34" s="40">
        <v>29.0</v>
      </c>
      <c r="P34" s="40">
        <v>24.0</v>
      </c>
      <c r="Q34" s="39">
        <v>71.0</v>
      </c>
      <c r="R34" s="42">
        <v>302.1</v>
      </c>
      <c r="S34" s="40">
        <v>3.0</v>
      </c>
      <c r="T34" s="40">
        <v>47.0</v>
      </c>
      <c r="U34" s="39" t="s">
        <v>475</v>
      </c>
      <c r="V34" s="40">
        <v>28.0</v>
      </c>
      <c r="W34" s="40">
        <v>112.0</v>
      </c>
      <c r="X34" s="39" t="s">
        <v>465</v>
      </c>
      <c r="Y34" s="40">
        <f>+1</f>
        <v>1</v>
      </c>
      <c r="Z34" s="40">
        <v>-1.0</v>
      </c>
      <c r="AA34" s="40">
        <v>-4.0</v>
      </c>
      <c r="AB34" s="40">
        <v>0.0</v>
      </c>
      <c r="AC34" s="40">
        <v>14.0</v>
      </c>
      <c r="AD34" s="40">
        <v>50.0</v>
      </c>
      <c r="AE34" s="40">
        <v>7.0</v>
      </c>
      <c r="AF34" s="40">
        <v>1.0</v>
      </c>
      <c r="AG34" s="42">
        <v>65.5</v>
      </c>
    </row>
    <row r="35">
      <c r="A35" s="39" t="s">
        <v>446</v>
      </c>
      <c r="B35" s="39">
        <v>2016.0</v>
      </c>
      <c r="C35" s="39" t="s">
        <v>327</v>
      </c>
      <c r="D35" s="40" t="s">
        <v>532</v>
      </c>
      <c r="E35" s="40">
        <v>69.0</v>
      </c>
      <c r="F35" s="40">
        <v>70.0</v>
      </c>
      <c r="G35" s="40">
        <v>74.0</v>
      </c>
      <c r="H35" s="40">
        <v>71.0</v>
      </c>
      <c r="I35" s="40">
        <v>284.0</v>
      </c>
      <c r="J35" s="39">
        <v>-4.0</v>
      </c>
      <c r="K35" s="41">
        <v>37743.0</v>
      </c>
      <c r="L35" s="40">
        <v>10.0</v>
      </c>
      <c r="M35" s="40">
        <v>13.0</v>
      </c>
      <c r="N35" s="40">
        <v>29.0</v>
      </c>
      <c r="O35" s="40">
        <v>29.0</v>
      </c>
      <c r="P35" s="40">
        <v>37.0</v>
      </c>
      <c r="Q35" s="39" t="s">
        <v>485</v>
      </c>
      <c r="R35" s="42">
        <v>274.8</v>
      </c>
      <c r="S35" s="40">
        <v>61.0</v>
      </c>
      <c r="T35" s="40">
        <v>50.0</v>
      </c>
      <c r="U35" s="39" t="s">
        <v>452</v>
      </c>
      <c r="V35" s="40">
        <v>29.3</v>
      </c>
      <c r="W35" s="40">
        <v>117.0</v>
      </c>
      <c r="X35" s="39" t="s">
        <v>545</v>
      </c>
      <c r="Y35" s="40">
        <f>+3</f>
        <v>3</v>
      </c>
      <c r="Z35" s="40" t="s">
        <v>21</v>
      </c>
      <c r="AA35" s="40">
        <v>-7.0</v>
      </c>
      <c r="AB35" s="40">
        <v>0.0</v>
      </c>
      <c r="AC35" s="40">
        <v>14.0</v>
      </c>
      <c r="AD35" s="40">
        <v>49.0</v>
      </c>
      <c r="AE35" s="40">
        <v>8.0</v>
      </c>
      <c r="AF35" s="40">
        <v>1.0</v>
      </c>
      <c r="AG35" s="42">
        <v>64.5</v>
      </c>
    </row>
    <row r="36">
      <c r="A36" s="39" t="s">
        <v>446</v>
      </c>
      <c r="B36" s="39">
        <v>2016.0</v>
      </c>
      <c r="C36" s="39" t="s">
        <v>245</v>
      </c>
      <c r="D36" s="40" t="s">
        <v>532</v>
      </c>
      <c r="E36" s="40">
        <v>73.0</v>
      </c>
      <c r="F36" s="40">
        <v>71.0</v>
      </c>
      <c r="G36" s="40">
        <v>69.0</v>
      </c>
      <c r="H36" s="40">
        <v>71.0</v>
      </c>
      <c r="I36" s="40">
        <v>284.0</v>
      </c>
      <c r="J36" s="39">
        <v>-4.0</v>
      </c>
      <c r="K36" s="41">
        <v>37743.0</v>
      </c>
      <c r="L36" s="40">
        <v>74.0</v>
      </c>
      <c r="M36" s="40">
        <v>60.0</v>
      </c>
      <c r="N36" s="40">
        <v>29.0</v>
      </c>
      <c r="O36" s="40">
        <v>29.0</v>
      </c>
      <c r="P36" s="40">
        <v>32.0</v>
      </c>
      <c r="Q36" s="39" t="s">
        <v>490</v>
      </c>
      <c r="R36" s="42">
        <v>279.0</v>
      </c>
      <c r="S36" s="40" t="s">
        <v>456</v>
      </c>
      <c r="T36" s="40">
        <v>41.0</v>
      </c>
      <c r="U36" s="39" t="s">
        <v>484</v>
      </c>
      <c r="V36" s="40">
        <v>26.8</v>
      </c>
      <c r="W36" s="40">
        <v>107.0</v>
      </c>
      <c r="X36" s="39" t="s">
        <v>452</v>
      </c>
      <c r="Y36" s="40" t="s">
        <v>21</v>
      </c>
      <c r="Z36" s="40">
        <v>-3.0</v>
      </c>
      <c r="AA36" s="40">
        <v>-1.0</v>
      </c>
      <c r="AB36" s="40">
        <v>0.0</v>
      </c>
      <c r="AC36" s="40">
        <v>13.0</v>
      </c>
      <c r="AD36" s="40">
        <v>51.0</v>
      </c>
      <c r="AE36" s="40">
        <v>7.0</v>
      </c>
      <c r="AF36" s="40">
        <v>1.0</v>
      </c>
      <c r="AG36" s="42">
        <v>63.0</v>
      </c>
    </row>
    <row r="37">
      <c r="A37" s="39" t="s">
        <v>446</v>
      </c>
      <c r="B37" s="39">
        <v>2016.0</v>
      </c>
      <c r="C37" s="39" t="s">
        <v>156</v>
      </c>
      <c r="D37" s="40" t="s">
        <v>532</v>
      </c>
      <c r="E37" s="40">
        <v>74.0</v>
      </c>
      <c r="F37" s="40">
        <v>70.0</v>
      </c>
      <c r="G37" s="40">
        <v>66.0</v>
      </c>
      <c r="H37" s="40">
        <v>74.0</v>
      </c>
      <c r="I37" s="40">
        <v>284.0</v>
      </c>
      <c r="J37" s="39">
        <v>-4.0</v>
      </c>
      <c r="K37" s="41">
        <v>37743.0</v>
      </c>
      <c r="L37" s="40">
        <v>102.0</v>
      </c>
      <c r="M37" s="40">
        <v>60.0</v>
      </c>
      <c r="N37" s="40">
        <v>12.0</v>
      </c>
      <c r="O37" s="40">
        <v>29.0</v>
      </c>
      <c r="P37" s="40">
        <v>28.0</v>
      </c>
      <c r="Q37" s="39">
        <v>69.0</v>
      </c>
      <c r="R37" s="42">
        <v>295.9</v>
      </c>
      <c r="S37" s="40">
        <v>11.0</v>
      </c>
      <c r="T37" s="40">
        <v>45.0</v>
      </c>
      <c r="U37" s="39" t="s">
        <v>492</v>
      </c>
      <c r="V37" s="40">
        <v>27.8</v>
      </c>
      <c r="W37" s="40">
        <v>111.0</v>
      </c>
      <c r="X37" s="39" t="s">
        <v>481</v>
      </c>
      <c r="Y37" s="40" t="s">
        <v>21</v>
      </c>
      <c r="Z37" s="40">
        <v>-1.0</v>
      </c>
      <c r="AA37" s="40">
        <v>-3.0</v>
      </c>
      <c r="AB37" s="40">
        <v>0.0</v>
      </c>
      <c r="AC37" s="40">
        <v>12.0</v>
      </c>
      <c r="AD37" s="40">
        <v>52.0</v>
      </c>
      <c r="AE37" s="40">
        <v>8.0</v>
      </c>
      <c r="AF37" s="40">
        <v>0.0</v>
      </c>
      <c r="AG37" s="42">
        <v>61.0</v>
      </c>
    </row>
    <row r="38">
      <c r="A38" s="39" t="s">
        <v>446</v>
      </c>
      <c r="B38" s="39">
        <v>2016.0</v>
      </c>
      <c r="C38" s="39" t="s">
        <v>66</v>
      </c>
      <c r="D38" s="40" t="s">
        <v>551</v>
      </c>
      <c r="E38" s="40">
        <v>71.0</v>
      </c>
      <c r="F38" s="40">
        <v>71.0</v>
      </c>
      <c r="G38" s="40">
        <v>72.0</v>
      </c>
      <c r="H38" s="40">
        <v>71.0</v>
      </c>
      <c r="I38" s="40">
        <v>285.0</v>
      </c>
      <c r="J38" s="39">
        <v>-3.0</v>
      </c>
      <c r="K38" s="41">
        <v>27900.0</v>
      </c>
      <c r="L38" s="40">
        <v>37.0</v>
      </c>
      <c r="M38" s="40">
        <v>30.0</v>
      </c>
      <c r="N38" s="40">
        <v>39.0</v>
      </c>
      <c r="O38" s="40">
        <v>37.0</v>
      </c>
      <c r="P38" s="40">
        <v>37.0</v>
      </c>
      <c r="Q38" s="39" t="s">
        <v>485</v>
      </c>
      <c r="R38" s="42">
        <v>298.6</v>
      </c>
      <c r="S38" s="40">
        <v>7.0</v>
      </c>
      <c r="T38" s="40">
        <v>51.0</v>
      </c>
      <c r="U38" s="39" t="s">
        <v>500</v>
      </c>
      <c r="V38" s="40">
        <v>29.5</v>
      </c>
      <c r="W38" s="40">
        <v>118.0</v>
      </c>
      <c r="X38" s="39" t="s">
        <v>503</v>
      </c>
      <c r="Y38" s="40">
        <v>-2.0</v>
      </c>
      <c r="Z38" s="40" t="s">
        <v>21</v>
      </c>
      <c r="AA38" s="40">
        <v>-1.0</v>
      </c>
      <c r="AB38" s="40">
        <v>0.0</v>
      </c>
      <c r="AC38" s="40">
        <v>16.0</v>
      </c>
      <c r="AD38" s="40">
        <v>44.0</v>
      </c>
      <c r="AE38" s="40">
        <v>11.0</v>
      </c>
      <c r="AF38" s="40">
        <v>1.0</v>
      </c>
      <c r="AG38" s="42">
        <v>65.5</v>
      </c>
    </row>
    <row r="39">
      <c r="A39" s="39" t="s">
        <v>446</v>
      </c>
      <c r="B39" s="39">
        <v>2016.0</v>
      </c>
      <c r="C39" s="39" t="s">
        <v>554</v>
      </c>
      <c r="D39" s="40" t="s">
        <v>551</v>
      </c>
      <c r="E39" s="40">
        <v>73.0</v>
      </c>
      <c r="F39" s="40">
        <v>68.0</v>
      </c>
      <c r="G39" s="40">
        <v>71.0</v>
      </c>
      <c r="H39" s="40">
        <v>73.0</v>
      </c>
      <c r="I39" s="40">
        <v>285.0</v>
      </c>
      <c r="J39" s="39">
        <v>-3.0</v>
      </c>
      <c r="K39" s="41">
        <v>27900.0</v>
      </c>
      <c r="L39" s="40">
        <v>74.0</v>
      </c>
      <c r="M39" s="40">
        <v>19.0</v>
      </c>
      <c r="N39" s="40">
        <v>25.0</v>
      </c>
      <c r="O39" s="40">
        <v>37.0</v>
      </c>
      <c r="P39" s="40">
        <v>27.0</v>
      </c>
      <c r="Q39" s="39">
        <v>70.0</v>
      </c>
      <c r="R39" s="42">
        <v>271.4</v>
      </c>
      <c r="S39" s="40">
        <v>67.0</v>
      </c>
      <c r="T39" s="40">
        <v>44.0</v>
      </c>
      <c r="U39" s="39" t="s">
        <v>472</v>
      </c>
      <c r="V39" s="40">
        <v>27.8</v>
      </c>
      <c r="W39" s="40">
        <v>111.0</v>
      </c>
      <c r="X39" s="39" t="s">
        <v>481</v>
      </c>
      <c r="Y39" s="40">
        <v>-4.0</v>
      </c>
      <c r="Z39" s="40">
        <f>+2</f>
        <v>2</v>
      </c>
      <c r="AA39" s="40">
        <v>-1.0</v>
      </c>
      <c r="AB39" s="40">
        <v>1.0</v>
      </c>
      <c r="AC39" s="40">
        <v>12.0</v>
      </c>
      <c r="AD39" s="40">
        <v>49.0</v>
      </c>
      <c r="AE39" s="40">
        <v>9.0</v>
      </c>
      <c r="AF39" s="40">
        <v>1.0</v>
      </c>
      <c r="AG39" s="42">
        <v>65.0</v>
      </c>
    </row>
    <row r="40">
      <c r="A40" s="39" t="s">
        <v>446</v>
      </c>
      <c r="B40" s="39">
        <v>2016.0</v>
      </c>
      <c r="C40" s="39" t="s">
        <v>556</v>
      </c>
      <c r="D40" s="40" t="s">
        <v>551</v>
      </c>
      <c r="E40" s="40">
        <v>70.0</v>
      </c>
      <c r="F40" s="40">
        <v>70.0</v>
      </c>
      <c r="G40" s="40">
        <v>72.0</v>
      </c>
      <c r="H40" s="40">
        <v>73.0</v>
      </c>
      <c r="I40" s="40">
        <v>285.0</v>
      </c>
      <c r="J40" s="39">
        <v>-3.0</v>
      </c>
      <c r="K40" s="41">
        <v>27900.0</v>
      </c>
      <c r="L40" s="40">
        <v>21.0</v>
      </c>
      <c r="M40" s="40">
        <v>16.0</v>
      </c>
      <c r="N40" s="40">
        <v>25.0</v>
      </c>
      <c r="O40" s="40">
        <v>37.0</v>
      </c>
      <c r="P40" s="40">
        <v>37.0</v>
      </c>
      <c r="Q40" s="39" t="s">
        <v>485</v>
      </c>
      <c r="R40" s="42">
        <v>282.9</v>
      </c>
      <c r="S40" s="40">
        <v>38.0</v>
      </c>
      <c r="T40" s="40">
        <v>45.0</v>
      </c>
      <c r="U40" s="39" t="s">
        <v>492</v>
      </c>
      <c r="V40" s="40">
        <v>27.8</v>
      </c>
      <c r="W40" s="40">
        <v>111.0</v>
      </c>
      <c r="X40" s="39" t="s">
        <v>481</v>
      </c>
      <c r="Y40" s="40">
        <f>+1</f>
        <v>1</v>
      </c>
      <c r="Z40" s="40">
        <v>-1.0</v>
      </c>
      <c r="AA40" s="40">
        <v>-3.0</v>
      </c>
      <c r="AB40" s="40">
        <v>0.0</v>
      </c>
      <c r="AC40" s="40">
        <v>14.0</v>
      </c>
      <c r="AD40" s="40">
        <v>47.0</v>
      </c>
      <c r="AE40" s="40">
        <v>11.0</v>
      </c>
      <c r="AF40" s="40">
        <v>0.0</v>
      </c>
      <c r="AG40" s="42">
        <v>62.0</v>
      </c>
    </row>
    <row r="41">
      <c r="A41" s="39" t="s">
        <v>446</v>
      </c>
      <c r="B41" s="39">
        <v>2016.0</v>
      </c>
      <c r="C41" s="39" t="s">
        <v>61</v>
      </c>
      <c r="D41" s="40" t="s">
        <v>551</v>
      </c>
      <c r="E41" s="40">
        <v>70.0</v>
      </c>
      <c r="F41" s="40">
        <v>71.0</v>
      </c>
      <c r="G41" s="40">
        <v>69.0</v>
      </c>
      <c r="H41" s="40">
        <v>75.0</v>
      </c>
      <c r="I41" s="40">
        <v>285.0</v>
      </c>
      <c r="J41" s="39">
        <v>-3.0</v>
      </c>
      <c r="K41" s="41">
        <v>27900.0</v>
      </c>
      <c r="L41" s="40">
        <v>21.0</v>
      </c>
      <c r="M41" s="40">
        <v>19.0</v>
      </c>
      <c r="N41" s="40">
        <v>12.0</v>
      </c>
      <c r="O41" s="40">
        <v>37.0</v>
      </c>
      <c r="P41" s="40">
        <v>35.0</v>
      </c>
      <c r="Q41" s="39" t="s">
        <v>482</v>
      </c>
      <c r="R41" s="42">
        <v>289.0</v>
      </c>
      <c r="S41" s="40">
        <v>23.0</v>
      </c>
      <c r="T41" s="40">
        <v>47.0</v>
      </c>
      <c r="U41" s="39" t="s">
        <v>475</v>
      </c>
      <c r="V41" s="40">
        <v>28.3</v>
      </c>
      <c r="W41" s="40">
        <v>113.0</v>
      </c>
      <c r="X41" s="39" t="s">
        <v>505</v>
      </c>
      <c r="Y41" s="40">
        <v>-4.0</v>
      </c>
      <c r="Z41" s="40">
        <f>+3</f>
        <v>3</v>
      </c>
      <c r="AA41" s="40">
        <v>-2.0</v>
      </c>
      <c r="AB41" s="40">
        <v>0.0</v>
      </c>
      <c r="AC41" s="40">
        <v>12.0</v>
      </c>
      <c r="AD41" s="40">
        <v>51.0</v>
      </c>
      <c r="AE41" s="40">
        <v>9.0</v>
      </c>
      <c r="AF41" s="40">
        <v>0.0</v>
      </c>
      <c r="AG41" s="42">
        <v>59.0</v>
      </c>
    </row>
    <row r="42">
      <c r="A42" s="39" t="s">
        <v>446</v>
      </c>
      <c r="B42" s="39">
        <v>2016.0</v>
      </c>
      <c r="C42" s="39" t="s">
        <v>536</v>
      </c>
      <c r="D42" s="40" t="s">
        <v>551</v>
      </c>
      <c r="E42" s="40">
        <v>71.0</v>
      </c>
      <c r="F42" s="40">
        <v>70.0</v>
      </c>
      <c r="G42" s="40">
        <v>72.0</v>
      </c>
      <c r="H42" s="40">
        <v>72.0</v>
      </c>
      <c r="I42" s="40">
        <v>285.0</v>
      </c>
      <c r="J42" s="39">
        <v>-3.0</v>
      </c>
      <c r="K42" s="41">
        <v>27900.0</v>
      </c>
      <c r="L42" s="40">
        <v>37.0</v>
      </c>
      <c r="M42" s="40">
        <v>19.0</v>
      </c>
      <c r="N42" s="40">
        <v>29.0</v>
      </c>
      <c r="O42" s="40">
        <v>37.0</v>
      </c>
      <c r="P42" s="40">
        <v>41.0</v>
      </c>
      <c r="Q42" s="39" t="s">
        <v>458</v>
      </c>
      <c r="R42" s="42">
        <v>279.6</v>
      </c>
      <c r="S42" s="40" t="s">
        <v>472</v>
      </c>
      <c r="T42" s="40">
        <v>42.0</v>
      </c>
      <c r="U42" s="39" t="s">
        <v>508</v>
      </c>
      <c r="V42" s="40">
        <v>27.0</v>
      </c>
      <c r="W42" s="40">
        <v>108.0</v>
      </c>
      <c r="X42" s="39" t="s">
        <v>448</v>
      </c>
      <c r="Y42" s="40">
        <f>+1</f>
        <v>1</v>
      </c>
      <c r="Z42" s="40">
        <v>-2.0</v>
      </c>
      <c r="AA42" s="40">
        <v>-2.0</v>
      </c>
      <c r="AB42" s="40">
        <v>0.0</v>
      </c>
      <c r="AC42" s="40">
        <v>11.0</v>
      </c>
      <c r="AD42" s="40">
        <v>53.0</v>
      </c>
      <c r="AE42" s="40">
        <v>8.0</v>
      </c>
      <c r="AF42" s="40">
        <v>0.0</v>
      </c>
      <c r="AG42" s="42">
        <v>57.5</v>
      </c>
    </row>
    <row r="43">
      <c r="A43" s="39" t="s">
        <v>446</v>
      </c>
      <c r="B43" s="39">
        <v>2016.0</v>
      </c>
      <c r="C43" s="39" t="s">
        <v>30</v>
      </c>
      <c r="D43" s="40" t="s">
        <v>482</v>
      </c>
      <c r="E43" s="40">
        <v>71.0</v>
      </c>
      <c r="F43" s="40">
        <v>67.0</v>
      </c>
      <c r="G43" s="40">
        <v>76.0</v>
      </c>
      <c r="H43" s="40">
        <v>72.0</v>
      </c>
      <c r="I43" s="40">
        <v>286.0</v>
      </c>
      <c r="J43" s="39">
        <v>-2.0</v>
      </c>
      <c r="K43" s="41">
        <v>19468.0</v>
      </c>
      <c r="L43" s="40">
        <v>37.0</v>
      </c>
      <c r="M43" s="40">
        <v>5.0</v>
      </c>
      <c r="N43" s="40">
        <v>39.0</v>
      </c>
      <c r="O43" s="40">
        <v>42.0</v>
      </c>
      <c r="P43" s="40">
        <v>31.0</v>
      </c>
      <c r="Q43" s="39" t="s">
        <v>457</v>
      </c>
      <c r="R43" s="42">
        <v>290.9</v>
      </c>
      <c r="S43" s="40">
        <v>20.0</v>
      </c>
      <c r="T43" s="40">
        <v>42.0</v>
      </c>
      <c r="U43" s="39" t="s">
        <v>508</v>
      </c>
      <c r="V43" s="40">
        <v>26.5</v>
      </c>
      <c r="W43" s="40">
        <v>106.0</v>
      </c>
      <c r="X43" s="39" t="s">
        <v>466</v>
      </c>
      <c r="Y43" s="40">
        <f>+4</f>
        <v>4</v>
      </c>
      <c r="Z43" s="40">
        <v>-4.0</v>
      </c>
      <c r="AA43" s="40">
        <v>-2.0</v>
      </c>
      <c r="AB43" s="40">
        <v>1.0</v>
      </c>
      <c r="AC43" s="40">
        <v>17.0</v>
      </c>
      <c r="AD43" s="40">
        <v>41.0</v>
      </c>
      <c r="AE43" s="40">
        <v>9.0</v>
      </c>
      <c r="AF43" s="40">
        <v>4.0</v>
      </c>
      <c r="AG43" s="42">
        <v>72.0</v>
      </c>
    </row>
    <row r="44">
      <c r="A44" s="39" t="s">
        <v>446</v>
      </c>
      <c r="B44" s="39">
        <v>2016.0</v>
      </c>
      <c r="C44" s="39" t="s">
        <v>559</v>
      </c>
      <c r="D44" s="40" t="s">
        <v>482</v>
      </c>
      <c r="E44" s="40">
        <v>68.0</v>
      </c>
      <c r="F44" s="40">
        <v>75.0</v>
      </c>
      <c r="G44" s="40">
        <v>73.0</v>
      </c>
      <c r="H44" s="40">
        <v>70.0</v>
      </c>
      <c r="I44" s="40">
        <v>286.0</v>
      </c>
      <c r="J44" s="39">
        <v>-2.0</v>
      </c>
      <c r="K44" s="41">
        <v>19468.0</v>
      </c>
      <c r="L44" s="40">
        <v>6.0</v>
      </c>
      <c r="M44" s="40">
        <v>45.0</v>
      </c>
      <c r="N44" s="40">
        <v>60.0</v>
      </c>
      <c r="O44" s="40">
        <v>42.0</v>
      </c>
      <c r="P44" s="40">
        <v>33.0</v>
      </c>
      <c r="Q44" s="39" t="s">
        <v>480</v>
      </c>
      <c r="R44" s="42">
        <v>285.3</v>
      </c>
      <c r="S44" s="40">
        <v>33.0</v>
      </c>
      <c r="T44" s="40">
        <v>43.0</v>
      </c>
      <c r="U44" s="39" t="s">
        <v>460</v>
      </c>
      <c r="V44" s="40">
        <v>27.3</v>
      </c>
      <c r="W44" s="40">
        <v>109.0</v>
      </c>
      <c r="X44" s="39" t="s">
        <v>467</v>
      </c>
      <c r="Y44" s="40">
        <v>-2.0</v>
      </c>
      <c r="Z44" s="40">
        <f t="shared" ref="Z44:Z45" si="2">+6</f>
        <v>6</v>
      </c>
      <c r="AA44" s="40">
        <v>-6.0</v>
      </c>
      <c r="AB44" s="40">
        <v>0.0</v>
      </c>
      <c r="AC44" s="40">
        <v>16.0</v>
      </c>
      <c r="AD44" s="40">
        <v>44.0</v>
      </c>
      <c r="AE44" s="40">
        <v>10.0</v>
      </c>
      <c r="AF44" s="40">
        <v>2.0</v>
      </c>
      <c r="AG44" s="42">
        <v>64.0</v>
      </c>
    </row>
    <row r="45">
      <c r="A45" s="39" t="s">
        <v>446</v>
      </c>
      <c r="B45" s="39">
        <v>2016.0</v>
      </c>
      <c r="C45" s="39" t="s">
        <v>560</v>
      </c>
      <c r="D45" s="40" t="s">
        <v>482</v>
      </c>
      <c r="E45" s="40">
        <v>72.0</v>
      </c>
      <c r="F45" s="40">
        <v>70.0</v>
      </c>
      <c r="G45" s="40">
        <v>72.0</v>
      </c>
      <c r="H45" s="40">
        <v>72.0</v>
      </c>
      <c r="I45" s="40">
        <v>286.0</v>
      </c>
      <c r="J45" s="39">
        <v>-2.0</v>
      </c>
      <c r="K45" s="41">
        <v>19468.0</v>
      </c>
      <c r="L45" s="40">
        <v>55.0</v>
      </c>
      <c r="M45" s="40">
        <v>30.0</v>
      </c>
      <c r="N45" s="40">
        <v>39.0</v>
      </c>
      <c r="O45" s="40">
        <v>42.0</v>
      </c>
      <c r="P45" s="40">
        <v>39.0</v>
      </c>
      <c r="Q45" s="39" t="s">
        <v>522</v>
      </c>
      <c r="R45" s="42">
        <v>277.4</v>
      </c>
      <c r="S45" s="40">
        <v>55.0</v>
      </c>
      <c r="T45" s="40">
        <v>38.0</v>
      </c>
      <c r="U45" s="39" t="s">
        <v>548</v>
      </c>
      <c r="V45" s="40">
        <v>26.0</v>
      </c>
      <c r="W45" s="40">
        <v>104.0</v>
      </c>
      <c r="X45" s="39" t="s">
        <v>461</v>
      </c>
      <c r="Y45" s="40">
        <v>-2.0</v>
      </c>
      <c r="Z45" s="40">
        <f t="shared" si="2"/>
        <v>6</v>
      </c>
      <c r="AA45" s="40">
        <v>-6.0</v>
      </c>
      <c r="AB45" s="40">
        <v>0.0</v>
      </c>
      <c r="AC45" s="40">
        <v>16.0</v>
      </c>
      <c r="AD45" s="40">
        <v>44.0</v>
      </c>
      <c r="AE45" s="40">
        <v>10.0</v>
      </c>
      <c r="AF45" s="40">
        <v>2.0</v>
      </c>
      <c r="AG45" s="42">
        <v>64.0</v>
      </c>
    </row>
    <row r="46">
      <c r="A46" s="39" t="s">
        <v>446</v>
      </c>
      <c r="B46" s="39">
        <v>2016.0</v>
      </c>
      <c r="C46" s="39" t="s">
        <v>561</v>
      </c>
      <c r="D46" s="40" t="s">
        <v>482</v>
      </c>
      <c r="E46" s="40">
        <v>73.0</v>
      </c>
      <c r="F46" s="40">
        <v>69.0</v>
      </c>
      <c r="G46" s="40">
        <v>70.0</v>
      </c>
      <c r="H46" s="40">
        <v>74.0</v>
      </c>
      <c r="I46" s="40">
        <v>286.0</v>
      </c>
      <c r="J46" s="39">
        <v>-2.0</v>
      </c>
      <c r="K46" s="41">
        <v>19468.0</v>
      </c>
      <c r="L46" s="40">
        <v>74.0</v>
      </c>
      <c r="M46" s="40">
        <v>30.0</v>
      </c>
      <c r="N46" s="40">
        <v>25.0</v>
      </c>
      <c r="O46" s="40">
        <v>42.0</v>
      </c>
      <c r="P46" s="40">
        <v>44.0</v>
      </c>
      <c r="Q46" s="39" t="s">
        <v>500</v>
      </c>
      <c r="R46" s="42">
        <v>276.3</v>
      </c>
      <c r="S46" s="40">
        <v>57.0</v>
      </c>
      <c r="T46" s="40">
        <v>43.0</v>
      </c>
      <c r="U46" s="39" t="s">
        <v>460</v>
      </c>
      <c r="V46" s="40">
        <v>27.3</v>
      </c>
      <c r="W46" s="40">
        <v>109.0</v>
      </c>
      <c r="X46" s="39" t="s">
        <v>467</v>
      </c>
      <c r="Y46" s="40">
        <v>-4.0</v>
      </c>
      <c r="Z46" s="40">
        <f>+7</f>
        <v>7</v>
      </c>
      <c r="AA46" s="40">
        <v>-5.0</v>
      </c>
      <c r="AB46" s="40">
        <v>0.0</v>
      </c>
      <c r="AC46" s="40">
        <v>16.0</v>
      </c>
      <c r="AD46" s="40">
        <v>44.0</v>
      </c>
      <c r="AE46" s="40">
        <v>10.0</v>
      </c>
      <c r="AF46" s="40">
        <v>2.0</v>
      </c>
      <c r="AG46" s="42">
        <v>64.0</v>
      </c>
    </row>
    <row r="47">
      <c r="A47" s="39" t="s">
        <v>446</v>
      </c>
      <c r="B47" s="39">
        <v>2016.0</v>
      </c>
      <c r="C47" s="39" t="s">
        <v>162</v>
      </c>
      <c r="D47" s="40" t="s">
        <v>482</v>
      </c>
      <c r="E47" s="40">
        <v>71.0</v>
      </c>
      <c r="F47" s="40">
        <v>73.0</v>
      </c>
      <c r="G47" s="40">
        <v>70.0</v>
      </c>
      <c r="H47" s="40">
        <v>72.0</v>
      </c>
      <c r="I47" s="40">
        <v>286.0</v>
      </c>
      <c r="J47" s="39">
        <v>-2.0</v>
      </c>
      <c r="K47" s="41">
        <v>19468.0</v>
      </c>
      <c r="L47" s="40">
        <v>37.0</v>
      </c>
      <c r="M47" s="40">
        <v>60.0</v>
      </c>
      <c r="N47" s="40">
        <v>39.0</v>
      </c>
      <c r="O47" s="40">
        <v>42.0</v>
      </c>
      <c r="P47" s="40">
        <v>38.0</v>
      </c>
      <c r="Q47" s="39" t="s">
        <v>531</v>
      </c>
      <c r="R47" s="42">
        <v>279.3</v>
      </c>
      <c r="S47" s="40" t="s">
        <v>504</v>
      </c>
      <c r="T47" s="40">
        <v>49.0</v>
      </c>
      <c r="U47" s="39" t="s">
        <v>450</v>
      </c>
      <c r="V47" s="40">
        <v>29.3</v>
      </c>
      <c r="W47" s="40">
        <v>117.0</v>
      </c>
      <c r="X47" s="39" t="s">
        <v>545</v>
      </c>
      <c r="Y47" s="40">
        <f>+3</f>
        <v>3</v>
      </c>
      <c r="Z47" s="40">
        <v>-2.0</v>
      </c>
      <c r="AA47" s="40">
        <v>-3.0</v>
      </c>
      <c r="AB47" s="40">
        <v>0.0</v>
      </c>
      <c r="AC47" s="40">
        <v>14.0</v>
      </c>
      <c r="AD47" s="40">
        <v>47.0</v>
      </c>
      <c r="AE47" s="40">
        <v>10.0</v>
      </c>
      <c r="AF47" s="40">
        <v>1.0</v>
      </c>
      <c r="AG47" s="42">
        <v>60.5</v>
      </c>
    </row>
    <row r="48">
      <c r="A48" s="39" t="s">
        <v>446</v>
      </c>
      <c r="B48" s="39">
        <v>2016.0</v>
      </c>
      <c r="C48" s="39" t="s">
        <v>323</v>
      </c>
      <c r="D48" s="40" t="s">
        <v>482</v>
      </c>
      <c r="E48" s="40">
        <v>70.0</v>
      </c>
      <c r="F48" s="40">
        <v>71.0</v>
      </c>
      <c r="G48" s="40">
        <v>70.0</v>
      </c>
      <c r="H48" s="40">
        <v>75.0</v>
      </c>
      <c r="I48" s="40">
        <v>286.0</v>
      </c>
      <c r="J48" s="39">
        <v>-2.0</v>
      </c>
      <c r="K48" s="41">
        <v>19468.0</v>
      </c>
      <c r="L48" s="40">
        <v>21.0</v>
      </c>
      <c r="M48" s="40">
        <v>19.0</v>
      </c>
      <c r="N48" s="40">
        <v>17.0</v>
      </c>
      <c r="O48" s="40">
        <v>42.0</v>
      </c>
      <c r="P48" s="40">
        <v>33.0</v>
      </c>
      <c r="Q48" s="39" t="s">
        <v>480</v>
      </c>
      <c r="R48" s="42">
        <v>275.5</v>
      </c>
      <c r="S48" s="40">
        <v>59.0</v>
      </c>
      <c r="T48" s="40">
        <v>42.0</v>
      </c>
      <c r="U48" s="39" t="s">
        <v>508</v>
      </c>
      <c r="V48" s="40">
        <v>27.8</v>
      </c>
      <c r="W48" s="40">
        <v>111.0</v>
      </c>
      <c r="X48" s="39" t="s">
        <v>481</v>
      </c>
      <c r="Y48" s="40" t="s">
        <v>21</v>
      </c>
      <c r="Z48" s="40">
        <f>+2</f>
        <v>2</v>
      </c>
      <c r="AA48" s="40">
        <v>-4.0</v>
      </c>
      <c r="AB48" s="40">
        <v>0.0</v>
      </c>
      <c r="AC48" s="40">
        <v>14.0</v>
      </c>
      <c r="AD48" s="40">
        <v>47.0</v>
      </c>
      <c r="AE48" s="40">
        <v>10.0</v>
      </c>
      <c r="AF48" s="40">
        <v>1.0</v>
      </c>
      <c r="AG48" s="42">
        <v>60.5</v>
      </c>
    </row>
    <row r="49">
      <c r="A49" s="39" t="s">
        <v>446</v>
      </c>
      <c r="B49" s="39">
        <v>2016.0</v>
      </c>
      <c r="C49" s="39" t="s">
        <v>491</v>
      </c>
      <c r="D49" s="40" t="s">
        <v>482</v>
      </c>
      <c r="E49" s="40">
        <v>70.0</v>
      </c>
      <c r="F49" s="40">
        <v>74.0</v>
      </c>
      <c r="G49" s="40">
        <v>73.0</v>
      </c>
      <c r="H49" s="40">
        <v>69.0</v>
      </c>
      <c r="I49" s="40">
        <v>286.0</v>
      </c>
      <c r="J49" s="39">
        <v>-2.0</v>
      </c>
      <c r="K49" s="41">
        <v>19468.0</v>
      </c>
      <c r="L49" s="40">
        <v>21.0</v>
      </c>
      <c r="M49" s="40">
        <v>60.0</v>
      </c>
      <c r="N49" s="40">
        <v>66.0</v>
      </c>
      <c r="O49" s="40">
        <v>42.0</v>
      </c>
      <c r="P49" s="40">
        <v>38.0</v>
      </c>
      <c r="Q49" s="39" t="s">
        <v>531</v>
      </c>
      <c r="R49" s="42">
        <v>284.3</v>
      </c>
      <c r="S49" s="40">
        <v>36.0</v>
      </c>
      <c r="T49" s="40">
        <v>48.0</v>
      </c>
      <c r="U49" s="39" t="s">
        <v>453</v>
      </c>
      <c r="V49" s="40">
        <v>29.3</v>
      </c>
      <c r="W49" s="40">
        <v>117.0</v>
      </c>
      <c r="X49" s="39" t="s">
        <v>545</v>
      </c>
      <c r="Y49" s="40">
        <v>-3.0</v>
      </c>
      <c r="Z49" s="40">
        <f>+3</f>
        <v>3</v>
      </c>
      <c r="AA49" s="40">
        <v>-2.0</v>
      </c>
      <c r="AB49" s="40">
        <v>0.0</v>
      </c>
      <c r="AC49" s="40">
        <v>12.0</v>
      </c>
      <c r="AD49" s="40">
        <v>50.0</v>
      </c>
      <c r="AE49" s="40">
        <v>10.0</v>
      </c>
      <c r="AF49" s="40">
        <v>0.0</v>
      </c>
      <c r="AG49" s="42">
        <v>57.0</v>
      </c>
    </row>
    <row r="50">
      <c r="A50" s="39" t="s">
        <v>446</v>
      </c>
      <c r="B50" s="39">
        <v>2016.0</v>
      </c>
      <c r="C50" s="39" t="s">
        <v>566</v>
      </c>
      <c r="D50" s="40" t="s">
        <v>482</v>
      </c>
      <c r="E50" s="40">
        <v>71.0</v>
      </c>
      <c r="F50" s="40">
        <v>72.0</v>
      </c>
      <c r="G50" s="40">
        <v>72.0</v>
      </c>
      <c r="H50" s="40">
        <v>71.0</v>
      </c>
      <c r="I50" s="40">
        <v>286.0</v>
      </c>
      <c r="J50" s="39">
        <v>-2.0</v>
      </c>
      <c r="K50" s="41">
        <v>19468.0</v>
      </c>
      <c r="L50" s="40">
        <v>37.0</v>
      </c>
      <c r="M50" s="40">
        <v>45.0</v>
      </c>
      <c r="N50" s="40">
        <v>54.0</v>
      </c>
      <c r="O50" s="40">
        <v>42.0</v>
      </c>
      <c r="P50" s="40">
        <v>44.0</v>
      </c>
      <c r="Q50" s="39" t="s">
        <v>500</v>
      </c>
      <c r="R50" s="42">
        <v>286.4</v>
      </c>
      <c r="S50" s="40">
        <v>30.0</v>
      </c>
      <c r="T50" s="40">
        <v>53.0</v>
      </c>
      <c r="U50" s="39" t="s">
        <v>567</v>
      </c>
      <c r="V50" s="40">
        <v>30.3</v>
      </c>
      <c r="W50" s="40">
        <v>121.0</v>
      </c>
      <c r="X50" s="39" t="s">
        <v>568</v>
      </c>
      <c r="Y50" s="40">
        <v>-1.0</v>
      </c>
      <c r="Z50" s="40">
        <f>+1</f>
        <v>1</v>
      </c>
      <c r="AA50" s="40">
        <v>-2.0</v>
      </c>
      <c r="AB50" s="40">
        <v>1.0</v>
      </c>
      <c r="AC50" s="40">
        <v>8.0</v>
      </c>
      <c r="AD50" s="40">
        <v>55.0</v>
      </c>
      <c r="AE50" s="40">
        <v>8.0</v>
      </c>
      <c r="AF50" s="40">
        <v>0.0</v>
      </c>
      <c r="AG50" s="42">
        <v>56.5</v>
      </c>
    </row>
    <row r="51">
      <c r="A51" s="39" t="s">
        <v>446</v>
      </c>
      <c r="B51" s="39">
        <v>2016.0</v>
      </c>
      <c r="C51" s="39" t="s">
        <v>363</v>
      </c>
      <c r="D51" s="40" t="s">
        <v>482</v>
      </c>
      <c r="E51" s="40">
        <v>73.0</v>
      </c>
      <c r="F51" s="40">
        <v>71.0</v>
      </c>
      <c r="G51" s="40">
        <v>70.0</v>
      </c>
      <c r="H51" s="40">
        <v>72.0</v>
      </c>
      <c r="I51" s="40">
        <v>286.0</v>
      </c>
      <c r="J51" s="39">
        <v>-2.0</v>
      </c>
      <c r="K51" s="41">
        <v>19468.0</v>
      </c>
      <c r="L51" s="40">
        <v>74.0</v>
      </c>
      <c r="M51" s="40">
        <v>60.0</v>
      </c>
      <c r="N51" s="40">
        <v>39.0</v>
      </c>
      <c r="O51" s="40">
        <v>42.0</v>
      </c>
      <c r="P51" s="40">
        <v>40.0</v>
      </c>
      <c r="Q51" s="39" t="s">
        <v>487</v>
      </c>
      <c r="R51" s="42">
        <v>280.0</v>
      </c>
      <c r="S51" s="40">
        <v>45.0</v>
      </c>
      <c r="T51" s="40">
        <v>53.0</v>
      </c>
      <c r="U51" s="39" t="s">
        <v>567</v>
      </c>
      <c r="V51" s="40">
        <v>30.3</v>
      </c>
      <c r="W51" s="40">
        <v>121.0</v>
      </c>
      <c r="X51" s="39" t="s">
        <v>568</v>
      </c>
      <c r="Y51" s="40">
        <v>-2.0</v>
      </c>
      <c r="Z51" s="40">
        <v>-1.0</v>
      </c>
      <c r="AA51" s="40">
        <f>+1</f>
        <v>1</v>
      </c>
      <c r="AB51" s="40">
        <v>0.0</v>
      </c>
      <c r="AC51" s="40">
        <v>11.0</v>
      </c>
      <c r="AD51" s="40">
        <v>53.0</v>
      </c>
      <c r="AE51" s="40">
        <v>7.0</v>
      </c>
      <c r="AF51" s="40">
        <v>1.0</v>
      </c>
      <c r="AG51" s="42">
        <v>56.0</v>
      </c>
    </row>
    <row r="52">
      <c r="A52" s="39" t="s">
        <v>446</v>
      </c>
      <c r="B52" s="39">
        <v>2016.0</v>
      </c>
      <c r="C52" s="39" t="s">
        <v>264</v>
      </c>
      <c r="D52" s="40" t="s">
        <v>456</v>
      </c>
      <c r="E52" s="40">
        <v>71.0</v>
      </c>
      <c r="F52" s="40">
        <v>70.0</v>
      </c>
      <c r="G52" s="40">
        <v>72.0</v>
      </c>
      <c r="H52" s="40">
        <v>74.0</v>
      </c>
      <c r="I52" s="40">
        <v>287.0</v>
      </c>
      <c r="J52" s="39">
        <v>-1.0</v>
      </c>
      <c r="K52" s="41">
        <v>14787.0</v>
      </c>
      <c r="L52" s="40">
        <v>37.0</v>
      </c>
      <c r="M52" s="40">
        <v>19.0</v>
      </c>
      <c r="N52" s="40">
        <v>29.0</v>
      </c>
      <c r="O52" s="40">
        <v>51.0</v>
      </c>
      <c r="P52" s="40">
        <v>42.0</v>
      </c>
      <c r="Q52" s="39" t="s">
        <v>511</v>
      </c>
      <c r="R52" s="42">
        <v>265.8</v>
      </c>
      <c r="S52" s="40">
        <v>70.0</v>
      </c>
      <c r="T52" s="40">
        <v>53.0</v>
      </c>
      <c r="U52" s="39" t="s">
        <v>567</v>
      </c>
      <c r="V52" s="40">
        <v>30.0</v>
      </c>
      <c r="W52" s="40">
        <v>120.0</v>
      </c>
      <c r="X52" s="39">
        <v>67.0</v>
      </c>
      <c r="Y52" s="40">
        <v>-1.0</v>
      </c>
      <c r="Z52" s="40">
        <f>+4</f>
        <v>4</v>
      </c>
      <c r="AA52" s="40">
        <v>-4.0</v>
      </c>
      <c r="AB52" s="40">
        <v>0.0</v>
      </c>
      <c r="AC52" s="40">
        <v>13.0</v>
      </c>
      <c r="AD52" s="40">
        <v>50.0</v>
      </c>
      <c r="AE52" s="40">
        <v>8.0</v>
      </c>
      <c r="AF52" s="40">
        <v>1.0</v>
      </c>
      <c r="AG52" s="42">
        <v>59.0</v>
      </c>
    </row>
    <row r="53">
      <c r="A53" s="39" t="s">
        <v>446</v>
      </c>
      <c r="B53" s="39">
        <v>2016.0</v>
      </c>
      <c r="C53" s="39" t="s">
        <v>143</v>
      </c>
      <c r="D53" s="40" t="s">
        <v>456</v>
      </c>
      <c r="E53" s="40">
        <v>71.0</v>
      </c>
      <c r="F53" s="40">
        <v>71.0</v>
      </c>
      <c r="G53" s="40">
        <v>74.0</v>
      </c>
      <c r="H53" s="40">
        <v>71.0</v>
      </c>
      <c r="I53" s="40">
        <v>287.0</v>
      </c>
      <c r="J53" s="39">
        <v>-1.0</v>
      </c>
      <c r="K53" s="41">
        <v>14787.0</v>
      </c>
      <c r="L53" s="40">
        <v>37.0</v>
      </c>
      <c r="M53" s="40">
        <v>30.0</v>
      </c>
      <c r="N53" s="40">
        <v>60.0</v>
      </c>
      <c r="O53" s="40">
        <v>51.0</v>
      </c>
      <c r="P53" s="40">
        <v>45.0</v>
      </c>
      <c r="Q53" s="39" t="s">
        <v>516</v>
      </c>
      <c r="R53" s="42">
        <v>289.6</v>
      </c>
      <c r="S53" s="40">
        <v>22.0</v>
      </c>
      <c r="T53" s="40">
        <v>50.0</v>
      </c>
      <c r="U53" s="39" t="s">
        <v>452</v>
      </c>
      <c r="V53" s="40">
        <v>29.8</v>
      </c>
      <c r="W53" s="40">
        <v>119.0</v>
      </c>
      <c r="X53" s="39" t="s">
        <v>473</v>
      </c>
      <c r="Y53" s="40">
        <f t="shared" ref="Y53:Z53" si="3">+2</f>
        <v>2</v>
      </c>
      <c r="Z53" s="40">
        <f t="shared" si="3"/>
        <v>2</v>
      </c>
      <c r="AA53" s="40">
        <v>-5.0</v>
      </c>
      <c r="AB53" s="40">
        <v>0.0</v>
      </c>
      <c r="AC53" s="40">
        <v>14.0</v>
      </c>
      <c r="AD53" s="40">
        <v>46.0</v>
      </c>
      <c r="AE53" s="40">
        <v>11.0</v>
      </c>
      <c r="AF53" s="40">
        <v>1.0</v>
      </c>
      <c r="AG53" s="42">
        <v>58.5</v>
      </c>
    </row>
    <row r="54">
      <c r="A54" s="39" t="s">
        <v>446</v>
      </c>
      <c r="B54" s="39">
        <v>2016.0</v>
      </c>
      <c r="C54" s="39" t="s">
        <v>571</v>
      </c>
      <c r="D54" s="40" t="s">
        <v>456</v>
      </c>
      <c r="E54" s="40">
        <v>70.0</v>
      </c>
      <c r="F54" s="40">
        <v>73.0</v>
      </c>
      <c r="G54" s="40">
        <v>71.0</v>
      </c>
      <c r="H54" s="40">
        <v>73.0</v>
      </c>
      <c r="I54" s="40">
        <v>287.0</v>
      </c>
      <c r="J54" s="39">
        <v>-1.0</v>
      </c>
      <c r="K54" s="41">
        <v>14787.0</v>
      </c>
      <c r="L54" s="40">
        <v>21.0</v>
      </c>
      <c r="M54" s="40">
        <v>45.0</v>
      </c>
      <c r="N54" s="40">
        <v>39.0</v>
      </c>
      <c r="O54" s="40">
        <v>51.0</v>
      </c>
      <c r="P54" s="40">
        <v>42.0</v>
      </c>
      <c r="Q54" s="39" t="s">
        <v>511</v>
      </c>
      <c r="R54" s="42">
        <v>284.9</v>
      </c>
      <c r="S54" s="40">
        <v>34.0</v>
      </c>
      <c r="T54" s="40">
        <v>44.0</v>
      </c>
      <c r="U54" s="39" t="s">
        <v>472</v>
      </c>
      <c r="V54" s="40">
        <v>27.5</v>
      </c>
      <c r="W54" s="40">
        <v>110.0</v>
      </c>
      <c r="X54" s="39" t="s">
        <v>496</v>
      </c>
      <c r="Y54" s="40">
        <v>-1.0</v>
      </c>
      <c r="Z54" s="40">
        <f t="shared" ref="Z54:Z55" si="4">+2</f>
        <v>2</v>
      </c>
      <c r="AA54" s="40">
        <v>-2.0</v>
      </c>
      <c r="AB54" s="40">
        <v>0.0</v>
      </c>
      <c r="AC54" s="40">
        <v>12.0</v>
      </c>
      <c r="AD54" s="40">
        <v>49.0</v>
      </c>
      <c r="AE54" s="40">
        <v>11.0</v>
      </c>
      <c r="AF54" s="40">
        <v>0.0</v>
      </c>
      <c r="AG54" s="42">
        <v>55.0</v>
      </c>
    </row>
    <row r="55">
      <c r="A55" s="39" t="s">
        <v>446</v>
      </c>
      <c r="B55" s="39">
        <v>2016.0</v>
      </c>
      <c r="C55" s="39" t="s">
        <v>542</v>
      </c>
      <c r="D55" s="40" t="s">
        <v>456</v>
      </c>
      <c r="E55" s="40">
        <v>70.0</v>
      </c>
      <c r="F55" s="40">
        <v>73.0</v>
      </c>
      <c r="G55" s="40">
        <v>71.0</v>
      </c>
      <c r="H55" s="40">
        <v>73.0</v>
      </c>
      <c r="I55" s="40">
        <v>287.0</v>
      </c>
      <c r="J55" s="39">
        <v>-1.0</v>
      </c>
      <c r="K55" s="41">
        <v>14787.0</v>
      </c>
      <c r="L55" s="40">
        <v>21.0</v>
      </c>
      <c r="M55" s="40">
        <v>45.0</v>
      </c>
      <c r="N55" s="40">
        <v>39.0</v>
      </c>
      <c r="O55" s="40">
        <v>51.0</v>
      </c>
      <c r="P55" s="40">
        <v>36.0</v>
      </c>
      <c r="Q55" s="39" t="s">
        <v>449</v>
      </c>
      <c r="R55" s="42">
        <v>287.3</v>
      </c>
      <c r="S55" s="40" t="s">
        <v>481</v>
      </c>
      <c r="T55" s="40">
        <v>41.0</v>
      </c>
      <c r="U55" s="39" t="s">
        <v>484</v>
      </c>
      <c r="V55" s="40">
        <v>27.3</v>
      </c>
      <c r="W55" s="40">
        <v>109.0</v>
      </c>
      <c r="X55" s="39" t="s">
        <v>467</v>
      </c>
      <c r="Y55" s="40">
        <v>-1.0</v>
      </c>
      <c r="Z55" s="40">
        <f t="shared" si="4"/>
        <v>2</v>
      </c>
      <c r="AA55" s="40">
        <v>-2.0</v>
      </c>
      <c r="AB55" s="40">
        <v>0.0</v>
      </c>
      <c r="AC55" s="40">
        <v>11.0</v>
      </c>
      <c r="AD55" s="40">
        <v>51.0</v>
      </c>
      <c r="AE55" s="40">
        <v>10.0</v>
      </c>
      <c r="AF55" s="40">
        <v>0.0</v>
      </c>
      <c r="AG55" s="42">
        <v>53.5</v>
      </c>
    </row>
    <row r="56">
      <c r="A56" s="39" t="s">
        <v>446</v>
      </c>
      <c r="B56" s="39">
        <v>2016.0</v>
      </c>
      <c r="C56" s="39" t="s">
        <v>315</v>
      </c>
      <c r="D56" s="40" t="s">
        <v>508</v>
      </c>
      <c r="E56" s="40">
        <v>73.0</v>
      </c>
      <c r="F56" s="40">
        <v>69.0</v>
      </c>
      <c r="G56" s="40">
        <v>73.0</v>
      </c>
      <c r="H56" s="40">
        <v>73.0</v>
      </c>
      <c r="I56" s="40">
        <v>288.0</v>
      </c>
      <c r="J56" s="39" t="s">
        <v>21</v>
      </c>
      <c r="K56" s="41">
        <v>14012.0</v>
      </c>
      <c r="L56" s="40">
        <v>74.0</v>
      </c>
      <c r="M56" s="40">
        <v>30.0</v>
      </c>
      <c r="N56" s="40">
        <v>54.0</v>
      </c>
      <c r="O56" s="40">
        <v>55.0</v>
      </c>
      <c r="P56" s="40">
        <v>35.0</v>
      </c>
      <c r="Q56" s="39" t="s">
        <v>482</v>
      </c>
      <c r="R56" s="42">
        <v>271.9</v>
      </c>
      <c r="S56" s="40">
        <v>66.0</v>
      </c>
      <c r="T56" s="40">
        <v>34.0</v>
      </c>
      <c r="U56" s="39">
        <v>71.0</v>
      </c>
      <c r="V56" s="40">
        <v>25.5</v>
      </c>
      <c r="W56" s="40">
        <v>102.0</v>
      </c>
      <c r="X56" s="39">
        <v>1.0</v>
      </c>
      <c r="Y56" s="40">
        <v>-1.0</v>
      </c>
      <c r="Z56" s="40">
        <v>-1.0</v>
      </c>
      <c r="AA56" s="40">
        <f>+2</f>
        <v>2</v>
      </c>
      <c r="AB56" s="40">
        <v>0.0</v>
      </c>
      <c r="AC56" s="40">
        <v>17.0</v>
      </c>
      <c r="AD56" s="40">
        <v>39.0</v>
      </c>
      <c r="AE56" s="40">
        <v>15.0</v>
      </c>
      <c r="AF56" s="40">
        <v>1.0</v>
      </c>
      <c r="AG56" s="42">
        <v>62.0</v>
      </c>
    </row>
    <row r="57">
      <c r="A57" s="39" t="s">
        <v>446</v>
      </c>
      <c r="B57" s="39">
        <v>2016.0</v>
      </c>
      <c r="C57" s="39" t="s">
        <v>575</v>
      </c>
      <c r="D57" s="40" t="s">
        <v>508</v>
      </c>
      <c r="E57" s="40">
        <v>73.0</v>
      </c>
      <c r="F57" s="40">
        <v>71.0</v>
      </c>
      <c r="G57" s="40">
        <v>72.0</v>
      </c>
      <c r="H57" s="40">
        <v>72.0</v>
      </c>
      <c r="I57" s="40">
        <v>288.0</v>
      </c>
      <c r="J57" s="39" t="s">
        <v>21</v>
      </c>
      <c r="K57" s="41">
        <v>14012.0</v>
      </c>
      <c r="L57" s="40">
        <v>74.0</v>
      </c>
      <c r="M57" s="40">
        <v>60.0</v>
      </c>
      <c r="N57" s="40">
        <v>60.0</v>
      </c>
      <c r="O57" s="40">
        <v>55.0</v>
      </c>
      <c r="P57" s="40">
        <v>41.0</v>
      </c>
      <c r="Q57" s="39" t="s">
        <v>458</v>
      </c>
      <c r="R57" s="42">
        <v>279.6</v>
      </c>
      <c r="S57" s="40" t="s">
        <v>472</v>
      </c>
      <c r="T57" s="40">
        <v>53.0</v>
      </c>
      <c r="U57" s="39" t="s">
        <v>567</v>
      </c>
      <c r="V57" s="40">
        <v>30.8</v>
      </c>
      <c r="W57" s="40">
        <v>123.0</v>
      </c>
      <c r="X57" s="39">
        <v>71.0</v>
      </c>
      <c r="Y57" s="40">
        <v>-2.0</v>
      </c>
      <c r="Z57" s="40">
        <f t="shared" ref="Z57:Z58" si="5">+3</f>
        <v>3</v>
      </c>
      <c r="AA57" s="40">
        <v>-1.0</v>
      </c>
      <c r="AB57" s="40">
        <v>0.0</v>
      </c>
      <c r="AC57" s="40">
        <v>13.0</v>
      </c>
      <c r="AD57" s="40">
        <v>46.0</v>
      </c>
      <c r="AE57" s="40">
        <v>13.0</v>
      </c>
      <c r="AF57" s="40">
        <v>0.0</v>
      </c>
      <c r="AG57" s="42">
        <v>55.5</v>
      </c>
    </row>
    <row r="58">
      <c r="A58" s="39" t="s">
        <v>446</v>
      </c>
      <c r="B58" s="39">
        <v>2016.0</v>
      </c>
      <c r="C58" s="39" t="s">
        <v>563</v>
      </c>
      <c r="D58" s="40" t="s">
        <v>508</v>
      </c>
      <c r="E58" s="40">
        <v>69.0</v>
      </c>
      <c r="F58" s="40">
        <v>74.0</v>
      </c>
      <c r="G58" s="40">
        <v>74.0</v>
      </c>
      <c r="H58" s="40">
        <v>71.0</v>
      </c>
      <c r="I58" s="40">
        <v>288.0</v>
      </c>
      <c r="J58" s="39" t="s">
        <v>21</v>
      </c>
      <c r="K58" s="41">
        <v>14012.0</v>
      </c>
      <c r="L58" s="40">
        <v>10.0</v>
      </c>
      <c r="M58" s="40">
        <v>45.0</v>
      </c>
      <c r="N58" s="40">
        <v>66.0</v>
      </c>
      <c r="O58" s="40">
        <v>55.0</v>
      </c>
      <c r="P58" s="40">
        <v>31.0</v>
      </c>
      <c r="Q58" s="39" t="s">
        <v>457</v>
      </c>
      <c r="R58" s="42">
        <v>281.1</v>
      </c>
      <c r="S58" s="40" t="s">
        <v>482</v>
      </c>
      <c r="T58" s="40">
        <v>50.0</v>
      </c>
      <c r="U58" s="39" t="s">
        <v>452</v>
      </c>
      <c r="V58" s="40">
        <v>29.5</v>
      </c>
      <c r="W58" s="40">
        <v>118.0</v>
      </c>
      <c r="X58" s="39" t="s">
        <v>503</v>
      </c>
      <c r="Y58" s="40">
        <v>-2.0</v>
      </c>
      <c r="Z58" s="40">
        <f t="shared" si="5"/>
        <v>3</v>
      </c>
      <c r="AA58" s="40">
        <v>-1.0</v>
      </c>
      <c r="AB58" s="40">
        <v>0.0</v>
      </c>
      <c r="AC58" s="40">
        <v>12.0</v>
      </c>
      <c r="AD58" s="40">
        <v>50.0</v>
      </c>
      <c r="AE58" s="40">
        <v>8.0</v>
      </c>
      <c r="AF58" s="40">
        <v>2.0</v>
      </c>
      <c r="AG58" s="42">
        <v>55.0</v>
      </c>
    </row>
    <row r="59">
      <c r="A59" s="39" t="s">
        <v>446</v>
      </c>
      <c r="B59" s="39">
        <v>2016.0</v>
      </c>
      <c r="C59" s="39" t="s">
        <v>535</v>
      </c>
      <c r="D59" s="40" t="s">
        <v>508</v>
      </c>
      <c r="E59" s="40">
        <v>72.0</v>
      </c>
      <c r="F59" s="40">
        <v>71.0</v>
      </c>
      <c r="G59" s="40">
        <v>73.0</v>
      </c>
      <c r="H59" s="40">
        <v>72.0</v>
      </c>
      <c r="I59" s="40">
        <v>288.0</v>
      </c>
      <c r="J59" s="39" t="s">
        <v>21</v>
      </c>
      <c r="K59" s="41">
        <v>14012.0</v>
      </c>
      <c r="L59" s="40">
        <v>55.0</v>
      </c>
      <c r="M59" s="40">
        <v>45.0</v>
      </c>
      <c r="N59" s="40">
        <v>60.0</v>
      </c>
      <c r="O59" s="40">
        <v>55.0</v>
      </c>
      <c r="P59" s="40">
        <v>41.0</v>
      </c>
      <c r="Q59" s="39" t="s">
        <v>458</v>
      </c>
      <c r="R59" s="42">
        <v>289.9</v>
      </c>
      <c r="S59" s="40">
        <v>21.0</v>
      </c>
      <c r="T59" s="40">
        <v>47.0</v>
      </c>
      <c r="U59" s="39" t="s">
        <v>475</v>
      </c>
      <c r="V59" s="40">
        <v>29.5</v>
      </c>
      <c r="W59" s="40">
        <v>118.0</v>
      </c>
      <c r="X59" s="39" t="s">
        <v>503</v>
      </c>
      <c r="Y59" s="40">
        <f>+2</f>
        <v>2</v>
      </c>
      <c r="Z59" s="40">
        <f>+1</f>
        <v>1</v>
      </c>
      <c r="AA59" s="40">
        <v>-3.0</v>
      </c>
      <c r="AB59" s="40">
        <v>0.0</v>
      </c>
      <c r="AC59" s="40">
        <v>11.0</v>
      </c>
      <c r="AD59" s="40">
        <v>50.0</v>
      </c>
      <c r="AE59" s="40">
        <v>11.0</v>
      </c>
      <c r="AF59" s="40">
        <v>0.0</v>
      </c>
      <c r="AG59" s="42">
        <v>52.5</v>
      </c>
    </row>
    <row r="60">
      <c r="A60" s="39" t="s">
        <v>446</v>
      </c>
      <c r="B60" s="39">
        <v>2016.0</v>
      </c>
      <c r="C60" s="39" t="s">
        <v>105</v>
      </c>
      <c r="D60" s="40" t="s">
        <v>508</v>
      </c>
      <c r="E60" s="40">
        <v>73.0</v>
      </c>
      <c r="F60" s="40">
        <v>71.0</v>
      </c>
      <c r="G60" s="40">
        <v>73.0</v>
      </c>
      <c r="H60" s="40">
        <v>71.0</v>
      </c>
      <c r="I60" s="40">
        <v>288.0</v>
      </c>
      <c r="J60" s="39" t="s">
        <v>21</v>
      </c>
      <c r="K60" s="41">
        <v>14012.0</v>
      </c>
      <c r="L60" s="40">
        <v>74.0</v>
      </c>
      <c r="M60" s="40">
        <v>60.0</v>
      </c>
      <c r="N60" s="40">
        <v>66.0</v>
      </c>
      <c r="O60" s="40">
        <v>55.0</v>
      </c>
      <c r="P60" s="40">
        <v>45.0</v>
      </c>
      <c r="Q60" s="39" t="s">
        <v>516</v>
      </c>
      <c r="R60" s="42">
        <v>274.5</v>
      </c>
      <c r="S60" s="40" t="s">
        <v>503</v>
      </c>
      <c r="T60" s="40">
        <v>37.0</v>
      </c>
      <c r="U60" s="39">
        <v>69.0</v>
      </c>
      <c r="V60" s="40">
        <v>27.0</v>
      </c>
      <c r="W60" s="40">
        <v>108.0</v>
      </c>
      <c r="X60" s="39" t="s">
        <v>448</v>
      </c>
      <c r="Y60" s="40">
        <f t="shared" ref="Y60:Z60" si="6">+1</f>
        <v>1</v>
      </c>
      <c r="Z60" s="40">
        <f t="shared" si="6"/>
        <v>1</v>
      </c>
      <c r="AA60" s="40">
        <v>-2.0</v>
      </c>
      <c r="AB60" s="40">
        <v>0.0</v>
      </c>
      <c r="AC60" s="40">
        <v>10.0</v>
      </c>
      <c r="AD60" s="40">
        <v>53.0</v>
      </c>
      <c r="AE60" s="40">
        <v>8.0</v>
      </c>
      <c r="AF60" s="40">
        <v>1.0</v>
      </c>
      <c r="AG60" s="42">
        <v>51.5</v>
      </c>
    </row>
    <row r="61">
      <c r="A61" s="39" t="s">
        <v>446</v>
      </c>
      <c r="B61" s="39">
        <v>2016.0</v>
      </c>
      <c r="C61" s="39" t="s">
        <v>125</v>
      </c>
      <c r="D61" s="40" t="s">
        <v>579</v>
      </c>
      <c r="E61" s="40">
        <v>73.0</v>
      </c>
      <c r="F61" s="40">
        <v>71.0</v>
      </c>
      <c r="G61" s="40">
        <v>73.0</v>
      </c>
      <c r="H61" s="40">
        <v>72.0</v>
      </c>
      <c r="I61" s="40">
        <v>289.0</v>
      </c>
      <c r="J61" s="39">
        <f t="shared" ref="J61:J65" si="8">+1</f>
        <v>1</v>
      </c>
      <c r="K61" s="41">
        <v>13392.0</v>
      </c>
      <c r="L61" s="40">
        <v>74.0</v>
      </c>
      <c r="M61" s="40">
        <v>60.0</v>
      </c>
      <c r="N61" s="40">
        <v>66.0</v>
      </c>
      <c r="O61" s="40">
        <v>60.0</v>
      </c>
      <c r="P61" s="40">
        <v>32.0</v>
      </c>
      <c r="Q61" s="39" t="s">
        <v>490</v>
      </c>
      <c r="R61" s="42">
        <v>281.5</v>
      </c>
      <c r="S61" s="40">
        <v>41.0</v>
      </c>
      <c r="T61" s="40">
        <v>42.0</v>
      </c>
      <c r="U61" s="39" t="s">
        <v>508</v>
      </c>
      <c r="V61" s="40">
        <v>28.0</v>
      </c>
      <c r="W61" s="40">
        <v>112.0</v>
      </c>
      <c r="X61" s="39" t="s">
        <v>465</v>
      </c>
      <c r="Y61" s="40">
        <f t="shared" ref="Y61:Z61" si="7">+1</f>
        <v>1</v>
      </c>
      <c r="Z61" s="40">
        <f t="shared" si="7"/>
        <v>1</v>
      </c>
      <c r="AA61" s="40">
        <v>-1.0</v>
      </c>
      <c r="AB61" s="40">
        <v>1.0</v>
      </c>
      <c r="AC61" s="40">
        <v>11.0</v>
      </c>
      <c r="AD61" s="40">
        <v>48.0</v>
      </c>
      <c r="AE61" s="40">
        <v>11.0</v>
      </c>
      <c r="AF61" s="40">
        <v>1.0</v>
      </c>
      <c r="AG61" s="42">
        <v>58.5</v>
      </c>
    </row>
    <row r="62">
      <c r="A62" s="39" t="s">
        <v>446</v>
      </c>
      <c r="B62" s="39">
        <v>2016.0</v>
      </c>
      <c r="C62" s="39" t="s">
        <v>190</v>
      </c>
      <c r="D62" s="40" t="s">
        <v>579</v>
      </c>
      <c r="E62" s="40">
        <v>71.0</v>
      </c>
      <c r="F62" s="40">
        <v>70.0</v>
      </c>
      <c r="G62" s="40">
        <v>74.0</v>
      </c>
      <c r="H62" s="40">
        <v>74.0</v>
      </c>
      <c r="I62" s="40">
        <v>289.0</v>
      </c>
      <c r="J62" s="39">
        <f t="shared" si="8"/>
        <v>1</v>
      </c>
      <c r="K62" s="41">
        <v>13392.0</v>
      </c>
      <c r="L62" s="40">
        <v>37.0</v>
      </c>
      <c r="M62" s="40">
        <v>19.0</v>
      </c>
      <c r="N62" s="40">
        <v>54.0</v>
      </c>
      <c r="O62" s="40">
        <v>60.0</v>
      </c>
      <c r="P62" s="40">
        <v>37.0</v>
      </c>
      <c r="Q62" s="39" t="s">
        <v>485</v>
      </c>
      <c r="R62" s="42">
        <v>275.6</v>
      </c>
      <c r="S62" s="40">
        <v>58.0</v>
      </c>
      <c r="T62" s="40">
        <v>49.0</v>
      </c>
      <c r="U62" s="39" t="s">
        <v>450</v>
      </c>
      <c r="V62" s="40">
        <v>30.3</v>
      </c>
      <c r="W62" s="40">
        <v>121.0</v>
      </c>
      <c r="X62" s="39" t="s">
        <v>568</v>
      </c>
      <c r="Y62" s="40">
        <v>-1.0</v>
      </c>
      <c r="Z62" s="40">
        <f>+5</f>
        <v>5</v>
      </c>
      <c r="AA62" s="40">
        <v>-3.0</v>
      </c>
      <c r="AB62" s="40">
        <v>0.0</v>
      </c>
      <c r="AC62" s="40">
        <v>14.0</v>
      </c>
      <c r="AD62" s="40">
        <v>43.0</v>
      </c>
      <c r="AE62" s="40">
        <v>15.0</v>
      </c>
      <c r="AF62" s="40">
        <v>0.0</v>
      </c>
      <c r="AG62" s="42">
        <v>56.0</v>
      </c>
    </row>
    <row r="63">
      <c r="A63" s="39" t="s">
        <v>446</v>
      </c>
      <c r="B63" s="39">
        <v>2016.0</v>
      </c>
      <c r="C63" s="39" t="s">
        <v>578</v>
      </c>
      <c r="D63" s="40" t="s">
        <v>579</v>
      </c>
      <c r="E63" s="40">
        <v>69.0</v>
      </c>
      <c r="F63" s="40">
        <v>71.0</v>
      </c>
      <c r="G63" s="40">
        <v>74.0</v>
      </c>
      <c r="H63" s="40">
        <v>75.0</v>
      </c>
      <c r="I63" s="40">
        <v>289.0</v>
      </c>
      <c r="J63" s="39">
        <f t="shared" si="8"/>
        <v>1</v>
      </c>
      <c r="K63" s="41">
        <v>13392.0</v>
      </c>
      <c r="L63" s="40">
        <v>10.0</v>
      </c>
      <c r="M63" s="40">
        <v>16.0</v>
      </c>
      <c r="N63" s="40">
        <v>39.0</v>
      </c>
      <c r="O63" s="40">
        <v>60.0</v>
      </c>
      <c r="P63" s="40">
        <v>30.0</v>
      </c>
      <c r="Q63" s="39" t="s">
        <v>473</v>
      </c>
      <c r="R63" s="42">
        <v>292.9</v>
      </c>
      <c r="S63" s="40" t="s">
        <v>498</v>
      </c>
      <c r="T63" s="40">
        <v>40.0</v>
      </c>
      <c r="U63" s="39" t="s">
        <v>457</v>
      </c>
      <c r="V63" s="40">
        <v>27.8</v>
      </c>
      <c r="W63" s="40">
        <v>111.0</v>
      </c>
      <c r="X63" s="39" t="s">
        <v>481</v>
      </c>
      <c r="Y63" s="40" t="s">
        <v>21</v>
      </c>
      <c r="Z63" s="40">
        <f>+3</f>
        <v>3</v>
      </c>
      <c r="AA63" s="40">
        <v>-2.0</v>
      </c>
      <c r="AB63" s="40">
        <v>0.0</v>
      </c>
      <c r="AC63" s="40">
        <v>11.0</v>
      </c>
      <c r="AD63" s="40">
        <v>50.0</v>
      </c>
      <c r="AE63" s="40">
        <v>10.0</v>
      </c>
      <c r="AF63" s="40">
        <v>1.0</v>
      </c>
      <c r="AG63" s="42">
        <v>52.0</v>
      </c>
    </row>
    <row r="64">
      <c r="A64" s="39" t="s">
        <v>446</v>
      </c>
      <c r="B64" s="39">
        <v>2016.0</v>
      </c>
      <c r="C64" s="39" t="s">
        <v>581</v>
      </c>
      <c r="D64" s="40" t="s">
        <v>579</v>
      </c>
      <c r="E64" s="40">
        <v>73.0</v>
      </c>
      <c r="F64" s="40">
        <v>68.0</v>
      </c>
      <c r="G64" s="40">
        <v>72.0</v>
      </c>
      <c r="H64" s="40">
        <v>76.0</v>
      </c>
      <c r="I64" s="40">
        <v>289.0</v>
      </c>
      <c r="J64" s="39">
        <f t="shared" si="8"/>
        <v>1</v>
      </c>
      <c r="K64" s="41">
        <v>13392.0</v>
      </c>
      <c r="L64" s="40">
        <v>74.0</v>
      </c>
      <c r="M64" s="40">
        <v>19.0</v>
      </c>
      <c r="N64" s="40">
        <v>29.0</v>
      </c>
      <c r="O64" s="40">
        <v>60.0</v>
      </c>
      <c r="P64" s="40">
        <v>32.0</v>
      </c>
      <c r="Q64" s="39" t="s">
        <v>490</v>
      </c>
      <c r="R64" s="42">
        <v>279.0</v>
      </c>
      <c r="S64" s="40" t="s">
        <v>456</v>
      </c>
      <c r="T64" s="40">
        <v>48.0</v>
      </c>
      <c r="U64" s="39" t="s">
        <v>453</v>
      </c>
      <c r="V64" s="40">
        <v>29.8</v>
      </c>
      <c r="W64" s="40">
        <v>119.0</v>
      </c>
      <c r="X64" s="39" t="s">
        <v>473</v>
      </c>
      <c r="Y64" s="40">
        <v>-3.0</v>
      </c>
      <c r="Z64" s="40">
        <f>+6</f>
        <v>6</v>
      </c>
      <c r="AA64" s="40">
        <v>-2.0</v>
      </c>
      <c r="AB64" s="40">
        <v>0.0</v>
      </c>
      <c r="AC64" s="40">
        <v>11.0</v>
      </c>
      <c r="AD64" s="40">
        <v>50.0</v>
      </c>
      <c r="AE64" s="40">
        <v>10.0</v>
      </c>
      <c r="AF64" s="40">
        <v>1.0</v>
      </c>
      <c r="AG64" s="42">
        <v>52.0</v>
      </c>
    </row>
    <row r="65">
      <c r="A65" s="39" t="s">
        <v>446</v>
      </c>
      <c r="B65" s="39">
        <v>2016.0</v>
      </c>
      <c r="C65" s="39" t="s">
        <v>42</v>
      </c>
      <c r="D65" s="40" t="s">
        <v>579</v>
      </c>
      <c r="E65" s="40">
        <v>69.0</v>
      </c>
      <c r="F65" s="40">
        <v>74.0</v>
      </c>
      <c r="G65" s="40">
        <v>74.0</v>
      </c>
      <c r="H65" s="40">
        <v>72.0</v>
      </c>
      <c r="I65" s="40">
        <v>289.0</v>
      </c>
      <c r="J65" s="39">
        <f t="shared" si="8"/>
        <v>1</v>
      </c>
      <c r="K65" s="41">
        <v>13392.0</v>
      </c>
      <c r="L65" s="40">
        <v>10.0</v>
      </c>
      <c r="M65" s="40">
        <v>45.0</v>
      </c>
      <c r="N65" s="40">
        <v>66.0</v>
      </c>
      <c r="O65" s="40">
        <v>60.0</v>
      </c>
      <c r="P65" s="40">
        <v>36.0</v>
      </c>
      <c r="Q65" s="39" t="s">
        <v>449</v>
      </c>
      <c r="R65" s="42">
        <v>279.9</v>
      </c>
      <c r="S65" s="40">
        <v>46.0</v>
      </c>
      <c r="T65" s="40">
        <v>46.0</v>
      </c>
      <c r="U65" s="39" t="s">
        <v>474</v>
      </c>
      <c r="V65" s="40">
        <v>29.0</v>
      </c>
      <c r="W65" s="40">
        <v>116.0</v>
      </c>
      <c r="X65" s="39" t="s">
        <v>508</v>
      </c>
      <c r="Y65" s="40">
        <f>+1</f>
        <v>1</v>
      </c>
      <c r="Z65" s="40">
        <f>+3</f>
        <v>3</v>
      </c>
      <c r="AA65" s="40">
        <v>-3.0</v>
      </c>
      <c r="AB65" s="40">
        <v>0.0</v>
      </c>
      <c r="AC65" s="40">
        <v>9.0</v>
      </c>
      <c r="AD65" s="40">
        <v>53.0</v>
      </c>
      <c r="AE65" s="40">
        <v>10.0</v>
      </c>
      <c r="AF65" s="40">
        <v>0.0</v>
      </c>
      <c r="AG65" s="42">
        <v>48.5</v>
      </c>
    </row>
    <row r="66">
      <c r="A66" s="39" t="s">
        <v>446</v>
      </c>
      <c r="B66" s="39">
        <v>2016.0</v>
      </c>
      <c r="C66" s="39" t="s">
        <v>582</v>
      </c>
      <c r="D66" s="40" t="s">
        <v>473</v>
      </c>
      <c r="E66" s="40">
        <v>68.0</v>
      </c>
      <c r="F66" s="40">
        <v>76.0</v>
      </c>
      <c r="G66" s="40">
        <v>70.0</v>
      </c>
      <c r="H66" s="40">
        <v>76.0</v>
      </c>
      <c r="I66" s="40">
        <v>290.0</v>
      </c>
      <c r="J66" s="39">
        <f t="shared" ref="J66:J70" si="9">+2</f>
        <v>2</v>
      </c>
      <c r="K66" s="41">
        <v>12772.0</v>
      </c>
      <c r="L66" s="40">
        <v>6.0</v>
      </c>
      <c r="M66" s="40">
        <v>60.0</v>
      </c>
      <c r="N66" s="40">
        <v>39.0</v>
      </c>
      <c r="O66" s="40">
        <v>65.0</v>
      </c>
      <c r="P66" s="40">
        <v>40.0</v>
      </c>
      <c r="Q66" s="39" t="s">
        <v>487</v>
      </c>
      <c r="R66" s="42">
        <v>276.6</v>
      </c>
      <c r="S66" s="40">
        <v>56.0</v>
      </c>
      <c r="T66" s="40">
        <v>39.0</v>
      </c>
      <c r="U66" s="39" t="s">
        <v>473</v>
      </c>
      <c r="V66" s="40">
        <v>26.3</v>
      </c>
      <c r="W66" s="40">
        <v>105.0</v>
      </c>
      <c r="X66" s="39">
        <v>5.0</v>
      </c>
      <c r="Y66" s="40">
        <v>-1.0</v>
      </c>
      <c r="Z66" s="40">
        <f>+5</f>
        <v>5</v>
      </c>
      <c r="AA66" s="40">
        <v>-2.0</v>
      </c>
      <c r="AB66" s="40">
        <v>0.0</v>
      </c>
      <c r="AC66" s="40">
        <v>14.0</v>
      </c>
      <c r="AD66" s="40">
        <v>46.0</v>
      </c>
      <c r="AE66" s="40">
        <v>9.0</v>
      </c>
      <c r="AF66" s="40">
        <v>3.0</v>
      </c>
      <c r="AG66" s="42">
        <v>57.5</v>
      </c>
    </row>
    <row r="67">
      <c r="A67" s="39" t="s">
        <v>446</v>
      </c>
      <c r="B67" s="39">
        <v>2016.0</v>
      </c>
      <c r="C67" s="39" t="s">
        <v>517</v>
      </c>
      <c r="D67" s="40" t="s">
        <v>473</v>
      </c>
      <c r="E67" s="40">
        <v>73.0</v>
      </c>
      <c r="F67" s="40">
        <v>71.0</v>
      </c>
      <c r="G67" s="40">
        <v>69.0</v>
      </c>
      <c r="H67" s="40">
        <v>77.0</v>
      </c>
      <c r="I67" s="40">
        <v>290.0</v>
      </c>
      <c r="J67" s="39">
        <f t="shared" si="9"/>
        <v>2</v>
      </c>
      <c r="K67" s="41">
        <v>12772.0</v>
      </c>
      <c r="L67" s="40">
        <v>74.0</v>
      </c>
      <c r="M67" s="40">
        <v>60.0</v>
      </c>
      <c r="N67" s="40">
        <v>29.0</v>
      </c>
      <c r="O67" s="40">
        <v>65.0</v>
      </c>
      <c r="P67" s="40">
        <v>37.0</v>
      </c>
      <c r="Q67" s="39" t="s">
        <v>485</v>
      </c>
      <c r="R67" s="42">
        <v>287.4</v>
      </c>
      <c r="S67" s="40">
        <v>26.0</v>
      </c>
      <c r="T67" s="40">
        <v>43.0</v>
      </c>
      <c r="U67" s="39" t="s">
        <v>460</v>
      </c>
      <c r="V67" s="40">
        <v>28.3</v>
      </c>
      <c r="W67" s="40">
        <v>113.0</v>
      </c>
      <c r="X67" s="39" t="s">
        <v>505</v>
      </c>
      <c r="Y67" s="40">
        <v>-1.0</v>
      </c>
      <c r="Z67" s="40">
        <f>+3</f>
        <v>3</v>
      </c>
      <c r="AA67" s="40" t="s">
        <v>21</v>
      </c>
      <c r="AB67" s="40">
        <v>0.0</v>
      </c>
      <c r="AC67" s="40">
        <v>11.0</v>
      </c>
      <c r="AD67" s="40">
        <v>49.0</v>
      </c>
      <c r="AE67" s="40">
        <v>11.0</v>
      </c>
      <c r="AF67" s="40">
        <v>1.0</v>
      </c>
      <c r="AG67" s="42">
        <v>51.0</v>
      </c>
    </row>
    <row r="68">
      <c r="A68" s="39" t="s">
        <v>446</v>
      </c>
      <c r="B68" s="39">
        <v>2016.0</v>
      </c>
      <c r="C68" s="39" t="s">
        <v>196</v>
      </c>
      <c r="D68" s="40" t="s">
        <v>473</v>
      </c>
      <c r="E68" s="40">
        <v>74.0</v>
      </c>
      <c r="F68" s="40">
        <v>69.0</v>
      </c>
      <c r="G68" s="40">
        <v>72.0</v>
      </c>
      <c r="H68" s="40">
        <v>75.0</v>
      </c>
      <c r="I68" s="40">
        <v>290.0</v>
      </c>
      <c r="J68" s="39">
        <f t="shared" si="9"/>
        <v>2</v>
      </c>
      <c r="K68" s="41">
        <v>12772.0</v>
      </c>
      <c r="L68" s="40">
        <v>102.0</v>
      </c>
      <c r="M68" s="40">
        <v>45.0</v>
      </c>
      <c r="N68" s="40">
        <v>54.0</v>
      </c>
      <c r="O68" s="40">
        <v>65.0</v>
      </c>
      <c r="P68" s="40">
        <v>30.0</v>
      </c>
      <c r="Q68" s="39" t="s">
        <v>473</v>
      </c>
      <c r="R68" s="42">
        <v>298.0</v>
      </c>
      <c r="S68" s="40" t="s">
        <v>458</v>
      </c>
      <c r="T68" s="40">
        <v>39.0</v>
      </c>
      <c r="U68" s="39" t="s">
        <v>473</v>
      </c>
      <c r="V68" s="40">
        <v>27.5</v>
      </c>
      <c r="W68" s="40">
        <v>110.0</v>
      </c>
      <c r="X68" s="39" t="s">
        <v>496</v>
      </c>
      <c r="Y68" s="40">
        <f t="shared" ref="Y68:Y69" si="10">+1</f>
        <v>1</v>
      </c>
      <c r="Z68" s="40">
        <f>+2</f>
        <v>2</v>
      </c>
      <c r="AA68" s="40">
        <v>-1.0</v>
      </c>
      <c r="AB68" s="40">
        <v>0.0</v>
      </c>
      <c r="AC68" s="40">
        <v>10.0</v>
      </c>
      <c r="AD68" s="40">
        <v>51.0</v>
      </c>
      <c r="AE68" s="40">
        <v>10.0</v>
      </c>
      <c r="AF68" s="40">
        <v>1.0</v>
      </c>
      <c r="AG68" s="42">
        <v>49.5</v>
      </c>
    </row>
    <row r="69">
      <c r="A69" s="39" t="s">
        <v>446</v>
      </c>
      <c r="B69" s="39">
        <v>2016.0</v>
      </c>
      <c r="C69" s="39" t="s">
        <v>586</v>
      </c>
      <c r="D69" s="40" t="s">
        <v>473</v>
      </c>
      <c r="E69" s="40">
        <v>72.0</v>
      </c>
      <c r="F69" s="40">
        <v>71.0</v>
      </c>
      <c r="G69" s="40">
        <v>72.0</v>
      </c>
      <c r="H69" s="40">
        <v>75.0</v>
      </c>
      <c r="I69" s="40">
        <v>290.0</v>
      </c>
      <c r="J69" s="39">
        <f t="shared" si="9"/>
        <v>2</v>
      </c>
      <c r="K69" s="41">
        <v>12772.0</v>
      </c>
      <c r="L69" s="40">
        <v>55.0</v>
      </c>
      <c r="M69" s="40">
        <v>45.0</v>
      </c>
      <c r="N69" s="40">
        <v>54.0</v>
      </c>
      <c r="O69" s="40">
        <v>65.0</v>
      </c>
      <c r="P69" s="40">
        <v>35.0</v>
      </c>
      <c r="Q69" s="39" t="s">
        <v>482</v>
      </c>
      <c r="R69" s="42">
        <v>281.1</v>
      </c>
      <c r="S69" s="40" t="s">
        <v>482</v>
      </c>
      <c r="T69" s="40">
        <v>40.0</v>
      </c>
      <c r="U69" s="39" t="s">
        <v>457</v>
      </c>
      <c r="V69" s="40">
        <v>27.8</v>
      </c>
      <c r="W69" s="40">
        <v>111.0</v>
      </c>
      <c r="X69" s="39" t="s">
        <v>481</v>
      </c>
      <c r="Y69" s="40">
        <f t="shared" si="10"/>
        <v>1</v>
      </c>
      <c r="Z69" s="40">
        <f>+3</f>
        <v>3</v>
      </c>
      <c r="AA69" s="40">
        <v>-2.0</v>
      </c>
      <c r="AB69" s="40">
        <v>0.0</v>
      </c>
      <c r="AC69" s="40">
        <v>9.0</v>
      </c>
      <c r="AD69" s="40">
        <v>53.0</v>
      </c>
      <c r="AE69" s="40">
        <v>9.0</v>
      </c>
      <c r="AF69" s="40">
        <v>1.0</v>
      </c>
      <c r="AG69" s="42">
        <v>48.0</v>
      </c>
    </row>
    <row r="70">
      <c r="A70" s="39" t="s">
        <v>446</v>
      </c>
      <c r="B70" s="39">
        <v>2016.0</v>
      </c>
      <c r="C70" s="39" t="s">
        <v>518</v>
      </c>
      <c r="D70" s="40" t="s">
        <v>473</v>
      </c>
      <c r="E70" s="40">
        <v>69.0</v>
      </c>
      <c r="F70" s="40">
        <v>74.0</v>
      </c>
      <c r="G70" s="40">
        <v>73.0</v>
      </c>
      <c r="H70" s="40">
        <v>74.0</v>
      </c>
      <c r="I70" s="40">
        <v>290.0</v>
      </c>
      <c r="J70" s="39">
        <f t="shared" si="9"/>
        <v>2</v>
      </c>
      <c r="K70" s="41">
        <v>12772.0</v>
      </c>
      <c r="L70" s="40">
        <v>10.0</v>
      </c>
      <c r="M70" s="40">
        <v>45.0</v>
      </c>
      <c r="N70" s="40">
        <v>60.0</v>
      </c>
      <c r="O70" s="40">
        <v>65.0</v>
      </c>
      <c r="P70" s="40">
        <v>48.0</v>
      </c>
      <c r="Q70" s="39">
        <v>1.0</v>
      </c>
      <c r="R70" s="42">
        <v>270.4</v>
      </c>
      <c r="S70" s="40">
        <v>68.0</v>
      </c>
      <c r="T70" s="40">
        <v>44.0</v>
      </c>
      <c r="U70" s="39" t="s">
        <v>472</v>
      </c>
      <c r="V70" s="40">
        <v>29.3</v>
      </c>
      <c r="W70" s="40">
        <v>117.0</v>
      </c>
      <c r="X70" s="39" t="s">
        <v>545</v>
      </c>
      <c r="Y70" s="40">
        <f>+3</f>
        <v>3</v>
      </c>
      <c r="Z70" s="40">
        <f>+1</f>
        <v>1</v>
      </c>
      <c r="AA70" s="40">
        <v>-2.0</v>
      </c>
      <c r="AB70" s="40">
        <v>0.0</v>
      </c>
      <c r="AC70" s="40">
        <v>9.0</v>
      </c>
      <c r="AD70" s="40">
        <v>52.0</v>
      </c>
      <c r="AE70" s="40">
        <v>11.0</v>
      </c>
      <c r="AF70" s="40">
        <v>0.0</v>
      </c>
      <c r="AG70" s="42">
        <v>47.5</v>
      </c>
    </row>
    <row r="71">
      <c r="A71" s="39" t="s">
        <v>446</v>
      </c>
      <c r="B71" s="39">
        <v>2016.0</v>
      </c>
      <c r="C71" s="39" t="s">
        <v>588</v>
      </c>
      <c r="D71" s="40">
        <v>70.0</v>
      </c>
      <c r="E71" s="40">
        <v>70.0</v>
      </c>
      <c r="F71" s="40">
        <v>72.0</v>
      </c>
      <c r="G71" s="40">
        <v>71.0</v>
      </c>
      <c r="H71" s="40">
        <v>80.0</v>
      </c>
      <c r="I71" s="40">
        <v>293.0</v>
      </c>
      <c r="J71" s="39">
        <f>+5</f>
        <v>5</v>
      </c>
      <c r="K71" s="41">
        <v>12400.0</v>
      </c>
      <c r="L71" s="40">
        <v>21.0</v>
      </c>
      <c r="M71" s="40">
        <v>30.0</v>
      </c>
      <c r="N71" s="40">
        <v>29.0</v>
      </c>
      <c r="O71" s="40">
        <v>70.0</v>
      </c>
      <c r="P71" s="40">
        <v>40.0</v>
      </c>
      <c r="Q71" s="39" t="s">
        <v>487</v>
      </c>
      <c r="R71" s="42">
        <v>277.9</v>
      </c>
      <c r="S71" s="40">
        <v>54.0</v>
      </c>
      <c r="T71" s="40">
        <v>38.0</v>
      </c>
      <c r="U71" s="39" t="s">
        <v>548</v>
      </c>
      <c r="V71" s="40">
        <v>27.8</v>
      </c>
      <c r="W71" s="40">
        <v>111.0</v>
      </c>
      <c r="X71" s="39" t="s">
        <v>481</v>
      </c>
      <c r="Y71" s="40">
        <f t="shared" ref="Y71:Y72" si="11">+2</f>
        <v>2</v>
      </c>
      <c r="Z71" s="40">
        <f>+7</f>
        <v>7</v>
      </c>
      <c r="AA71" s="40">
        <v>-4.0</v>
      </c>
      <c r="AB71" s="40">
        <v>1.0</v>
      </c>
      <c r="AC71" s="40">
        <v>10.0</v>
      </c>
      <c r="AD71" s="40">
        <v>46.0</v>
      </c>
      <c r="AE71" s="40">
        <v>13.0</v>
      </c>
      <c r="AF71" s="40">
        <v>2.0</v>
      </c>
      <c r="AG71" s="42">
        <v>52.5</v>
      </c>
    </row>
    <row r="72">
      <c r="A72" s="39" t="s">
        <v>446</v>
      </c>
      <c r="B72" s="39">
        <v>2016.0</v>
      </c>
      <c r="C72" s="39" t="s">
        <v>591</v>
      </c>
      <c r="D72" s="40">
        <v>71.0</v>
      </c>
      <c r="E72" s="40">
        <v>71.0</v>
      </c>
      <c r="F72" s="40">
        <v>71.0</v>
      </c>
      <c r="G72" s="40">
        <v>75.0</v>
      </c>
      <c r="H72" s="40">
        <v>81.0</v>
      </c>
      <c r="I72" s="40">
        <v>298.0</v>
      </c>
      <c r="J72" s="39">
        <f>+10</f>
        <v>10</v>
      </c>
      <c r="K72" s="41">
        <v>12276.0</v>
      </c>
      <c r="L72" s="40">
        <v>37.0</v>
      </c>
      <c r="M72" s="40">
        <v>30.0</v>
      </c>
      <c r="N72" s="40">
        <v>66.0</v>
      </c>
      <c r="O72" s="40">
        <v>71.0</v>
      </c>
      <c r="P72" s="40">
        <v>38.0</v>
      </c>
      <c r="Q72" s="39" t="s">
        <v>531</v>
      </c>
      <c r="R72" s="42">
        <v>275.0</v>
      </c>
      <c r="S72" s="40">
        <v>60.0</v>
      </c>
      <c r="T72" s="40">
        <v>36.0</v>
      </c>
      <c r="U72" s="39">
        <v>70.0</v>
      </c>
      <c r="V72" s="40">
        <v>28.3</v>
      </c>
      <c r="W72" s="40">
        <v>113.0</v>
      </c>
      <c r="X72" s="39" t="s">
        <v>505</v>
      </c>
      <c r="Y72" s="40">
        <f t="shared" si="11"/>
        <v>2</v>
      </c>
      <c r="Z72" s="40">
        <f>+11</f>
        <v>11</v>
      </c>
      <c r="AA72" s="40">
        <v>-3.0</v>
      </c>
      <c r="AB72" s="40">
        <v>1.0</v>
      </c>
      <c r="AC72" s="40">
        <v>9.0</v>
      </c>
      <c r="AD72" s="40">
        <v>46.0</v>
      </c>
      <c r="AE72" s="40">
        <v>12.0</v>
      </c>
      <c r="AF72" s="40">
        <v>4.0</v>
      </c>
      <c r="AG72" s="42">
        <v>48.0</v>
      </c>
    </row>
    <row r="73">
      <c r="A73" s="39" t="s">
        <v>446</v>
      </c>
      <c r="B73" s="39">
        <v>2016.0</v>
      </c>
      <c r="C73" s="39" t="s">
        <v>593</v>
      </c>
      <c r="D73" s="40" t="s">
        <v>501</v>
      </c>
      <c r="E73" s="40">
        <v>74.0</v>
      </c>
      <c r="F73" s="40">
        <v>69.0</v>
      </c>
      <c r="G73" s="40">
        <v>75.0</v>
      </c>
      <c r="H73" s="40">
        <v>0.0</v>
      </c>
      <c r="I73" s="40">
        <v>218.0</v>
      </c>
      <c r="J73" s="39">
        <f t="shared" ref="J73:J80" si="12">+2</f>
        <v>2</v>
      </c>
      <c r="K73" s="41">
        <v>11718.0</v>
      </c>
      <c r="L73" s="40">
        <v>102.0</v>
      </c>
      <c r="M73" s="40">
        <v>45.0</v>
      </c>
      <c r="N73" s="40">
        <v>72.0</v>
      </c>
      <c r="O73" s="40">
        <v>0.0</v>
      </c>
      <c r="P73" s="40">
        <v>22.0</v>
      </c>
      <c r="Q73" s="39">
        <v>0.0</v>
      </c>
      <c r="R73" s="42">
        <v>275.2</v>
      </c>
      <c r="S73" s="40">
        <v>0.0</v>
      </c>
      <c r="T73" s="40">
        <v>31.0</v>
      </c>
      <c r="U73" s="39">
        <v>0.0</v>
      </c>
      <c r="V73" s="40">
        <v>27.0</v>
      </c>
      <c r="W73" s="40">
        <v>81.0</v>
      </c>
      <c r="X73" s="39">
        <v>0.0</v>
      </c>
      <c r="Y73" s="40">
        <v>-2.0</v>
      </c>
      <c r="Z73" s="40">
        <f>+4</f>
        <v>4</v>
      </c>
      <c r="AA73" s="40" t="s">
        <v>21</v>
      </c>
      <c r="AB73" s="40">
        <v>0.0</v>
      </c>
      <c r="AC73" s="40">
        <v>13.0</v>
      </c>
      <c r="AD73" s="40">
        <v>30.0</v>
      </c>
      <c r="AE73" s="40">
        <v>7.0</v>
      </c>
      <c r="AF73" s="40">
        <v>4.0</v>
      </c>
      <c r="AG73" s="42">
        <v>46.5</v>
      </c>
    </row>
    <row r="74">
      <c r="A74" s="39" t="s">
        <v>446</v>
      </c>
      <c r="B74" s="39">
        <v>2016.0</v>
      </c>
      <c r="C74" s="39" t="s">
        <v>257</v>
      </c>
      <c r="D74" s="40" t="s">
        <v>501</v>
      </c>
      <c r="E74" s="40">
        <v>70.0</v>
      </c>
      <c r="F74" s="40">
        <v>74.0</v>
      </c>
      <c r="G74" s="40">
        <v>74.0</v>
      </c>
      <c r="H74" s="40">
        <v>0.0</v>
      </c>
      <c r="I74" s="40">
        <v>218.0</v>
      </c>
      <c r="J74" s="39">
        <f t="shared" si="12"/>
        <v>2</v>
      </c>
      <c r="K74" s="41">
        <v>11718.0</v>
      </c>
      <c r="L74" s="40">
        <v>21.0</v>
      </c>
      <c r="M74" s="40">
        <v>60.0</v>
      </c>
      <c r="N74" s="40">
        <v>72.0</v>
      </c>
      <c r="O74" s="40">
        <v>0.0</v>
      </c>
      <c r="P74" s="40">
        <v>27.0</v>
      </c>
      <c r="Q74" s="39">
        <v>0.0</v>
      </c>
      <c r="R74" s="42">
        <v>282.2</v>
      </c>
      <c r="S74" s="40">
        <v>0.0</v>
      </c>
      <c r="T74" s="40">
        <v>33.0</v>
      </c>
      <c r="U74" s="39">
        <v>0.0</v>
      </c>
      <c r="V74" s="40">
        <v>28.7</v>
      </c>
      <c r="W74" s="40">
        <v>86.0</v>
      </c>
      <c r="X74" s="39">
        <v>0.0</v>
      </c>
      <c r="Y74" s="40">
        <v>-1.0</v>
      </c>
      <c r="Z74" s="40">
        <f>+3</f>
        <v>3</v>
      </c>
      <c r="AA74" s="40" t="s">
        <v>21</v>
      </c>
      <c r="AB74" s="40">
        <v>0.0</v>
      </c>
      <c r="AC74" s="40">
        <v>12.0</v>
      </c>
      <c r="AD74" s="40">
        <v>30.0</v>
      </c>
      <c r="AE74" s="40">
        <v>10.0</v>
      </c>
      <c r="AF74" s="40">
        <v>2.0</v>
      </c>
      <c r="AG74" s="42">
        <v>44.0</v>
      </c>
    </row>
    <row r="75">
      <c r="A75" s="39" t="s">
        <v>446</v>
      </c>
      <c r="B75" s="39">
        <v>2016.0</v>
      </c>
      <c r="C75" s="39" t="s">
        <v>367</v>
      </c>
      <c r="D75" s="40" t="s">
        <v>501</v>
      </c>
      <c r="E75" s="40">
        <v>72.0</v>
      </c>
      <c r="F75" s="40">
        <v>71.0</v>
      </c>
      <c r="G75" s="40">
        <v>75.0</v>
      </c>
      <c r="H75" s="40">
        <v>0.0</v>
      </c>
      <c r="I75" s="40">
        <v>218.0</v>
      </c>
      <c r="J75" s="39">
        <f t="shared" si="12"/>
        <v>2</v>
      </c>
      <c r="K75" s="41">
        <v>11718.0</v>
      </c>
      <c r="L75" s="40">
        <v>55.0</v>
      </c>
      <c r="M75" s="40">
        <v>45.0</v>
      </c>
      <c r="N75" s="40">
        <v>72.0</v>
      </c>
      <c r="O75" s="40">
        <v>0.0</v>
      </c>
      <c r="P75" s="40">
        <v>27.0</v>
      </c>
      <c r="Q75" s="39">
        <v>0.0</v>
      </c>
      <c r="R75" s="42">
        <v>284.8</v>
      </c>
      <c r="S75" s="40">
        <v>0.0</v>
      </c>
      <c r="T75" s="40">
        <v>35.0</v>
      </c>
      <c r="U75" s="39">
        <v>0.0</v>
      </c>
      <c r="V75" s="40">
        <v>29.7</v>
      </c>
      <c r="W75" s="40">
        <v>89.0</v>
      </c>
      <c r="X75" s="39">
        <v>0.0</v>
      </c>
      <c r="Y75" s="40">
        <v>-3.0</v>
      </c>
      <c r="Z75" s="40">
        <f>+6</f>
        <v>6</v>
      </c>
      <c r="AA75" s="40">
        <v>-1.0</v>
      </c>
      <c r="AB75" s="40">
        <v>1.0</v>
      </c>
      <c r="AC75" s="40">
        <v>7.0</v>
      </c>
      <c r="AD75" s="40">
        <v>35.0</v>
      </c>
      <c r="AE75" s="40">
        <v>11.0</v>
      </c>
      <c r="AF75" s="40">
        <v>0.0</v>
      </c>
      <c r="AG75" s="42">
        <v>41.0</v>
      </c>
    </row>
    <row r="76">
      <c r="A76" s="39" t="s">
        <v>446</v>
      </c>
      <c r="B76" s="39">
        <v>2016.0</v>
      </c>
      <c r="C76" s="39" t="s">
        <v>596</v>
      </c>
      <c r="D76" s="40" t="s">
        <v>501</v>
      </c>
      <c r="E76" s="40">
        <v>74.0</v>
      </c>
      <c r="F76" s="40">
        <v>69.0</v>
      </c>
      <c r="G76" s="40">
        <v>75.0</v>
      </c>
      <c r="H76" s="40">
        <v>0.0</v>
      </c>
      <c r="I76" s="40">
        <v>218.0</v>
      </c>
      <c r="J76" s="39">
        <f t="shared" si="12"/>
        <v>2</v>
      </c>
      <c r="K76" s="41">
        <v>11718.0</v>
      </c>
      <c r="L76" s="40">
        <v>102.0</v>
      </c>
      <c r="M76" s="40">
        <v>45.0</v>
      </c>
      <c r="N76" s="40">
        <v>72.0</v>
      </c>
      <c r="O76" s="40">
        <v>0.0</v>
      </c>
      <c r="P76" s="40">
        <v>28.0</v>
      </c>
      <c r="Q76" s="39">
        <v>0.0</v>
      </c>
      <c r="R76" s="42">
        <v>276.2</v>
      </c>
      <c r="S76" s="40">
        <v>0.0</v>
      </c>
      <c r="T76" s="40">
        <v>34.0</v>
      </c>
      <c r="U76" s="39">
        <v>0.0</v>
      </c>
      <c r="V76" s="40">
        <v>29.0</v>
      </c>
      <c r="W76" s="40">
        <v>87.0</v>
      </c>
      <c r="X76" s="39">
        <v>0.0</v>
      </c>
      <c r="Y76" s="40" t="s">
        <v>21</v>
      </c>
      <c r="Z76" s="40">
        <f>+4</f>
        <v>4</v>
      </c>
      <c r="AA76" s="40">
        <v>-2.0</v>
      </c>
      <c r="AB76" s="40">
        <v>0.0</v>
      </c>
      <c r="AC76" s="40">
        <v>10.0</v>
      </c>
      <c r="AD76" s="40">
        <v>33.0</v>
      </c>
      <c r="AE76" s="40">
        <v>10.0</v>
      </c>
      <c r="AF76" s="40">
        <v>1.0</v>
      </c>
      <c r="AG76" s="42">
        <v>40.5</v>
      </c>
    </row>
    <row r="77">
      <c r="A77" s="39" t="s">
        <v>446</v>
      </c>
      <c r="B77" s="39">
        <v>2016.0</v>
      </c>
      <c r="C77" s="39" t="s">
        <v>493</v>
      </c>
      <c r="D77" s="40" t="s">
        <v>501</v>
      </c>
      <c r="E77" s="40">
        <v>71.0</v>
      </c>
      <c r="F77" s="40">
        <v>73.0</v>
      </c>
      <c r="G77" s="40">
        <v>74.0</v>
      </c>
      <c r="H77" s="40">
        <v>0.0</v>
      </c>
      <c r="I77" s="40">
        <v>218.0</v>
      </c>
      <c r="J77" s="39">
        <f t="shared" si="12"/>
        <v>2</v>
      </c>
      <c r="K77" s="41">
        <v>11718.0</v>
      </c>
      <c r="L77" s="40">
        <v>37.0</v>
      </c>
      <c r="M77" s="40">
        <v>60.0</v>
      </c>
      <c r="N77" s="40">
        <v>72.0</v>
      </c>
      <c r="O77" s="40">
        <v>0.0</v>
      </c>
      <c r="P77" s="40">
        <v>31.0</v>
      </c>
      <c r="Q77" s="39">
        <v>0.0</v>
      </c>
      <c r="R77" s="42">
        <v>281.2</v>
      </c>
      <c r="S77" s="40">
        <v>0.0</v>
      </c>
      <c r="T77" s="40">
        <v>37.0</v>
      </c>
      <c r="U77" s="39">
        <v>0.0</v>
      </c>
      <c r="V77" s="40">
        <v>29.7</v>
      </c>
      <c r="W77" s="40">
        <v>89.0</v>
      </c>
      <c r="X77" s="39">
        <v>0.0</v>
      </c>
      <c r="Y77" s="40">
        <f>+1</f>
        <v>1</v>
      </c>
      <c r="Z77" s="40">
        <f>+3</f>
        <v>3</v>
      </c>
      <c r="AA77" s="40">
        <v>-2.0</v>
      </c>
      <c r="AB77" s="40">
        <v>0.0</v>
      </c>
      <c r="AC77" s="40">
        <v>9.0</v>
      </c>
      <c r="AD77" s="40">
        <v>36.0</v>
      </c>
      <c r="AE77" s="40">
        <v>7.0</v>
      </c>
      <c r="AF77" s="40">
        <v>2.0</v>
      </c>
      <c r="AG77" s="42">
        <v>39.5</v>
      </c>
    </row>
    <row r="78">
      <c r="A78" s="39" t="s">
        <v>446</v>
      </c>
      <c r="B78" s="39">
        <v>2016.0</v>
      </c>
      <c r="C78" s="39" t="s">
        <v>68</v>
      </c>
      <c r="D78" s="40" t="s">
        <v>501</v>
      </c>
      <c r="E78" s="40">
        <v>72.0</v>
      </c>
      <c r="F78" s="40">
        <v>72.0</v>
      </c>
      <c r="G78" s="40">
        <v>74.0</v>
      </c>
      <c r="H78" s="40">
        <v>0.0</v>
      </c>
      <c r="I78" s="40">
        <v>218.0</v>
      </c>
      <c r="J78" s="39">
        <f t="shared" si="12"/>
        <v>2</v>
      </c>
      <c r="K78" s="41">
        <v>11718.0</v>
      </c>
      <c r="L78" s="40">
        <v>55.0</v>
      </c>
      <c r="M78" s="40">
        <v>60.0</v>
      </c>
      <c r="N78" s="40">
        <v>72.0</v>
      </c>
      <c r="O78" s="40">
        <v>0.0</v>
      </c>
      <c r="P78" s="40">
        <v>25.0</v>
      </c>
      <c r="Q78" s="39">
        <v>0.0</v>
      </c>
      <c r="R78" s="42">
        <v>286.0</v>
      </c>
      <c r="S78" s="40">
        <v>0.0</v>
      </c>
      <c r="T78" s="40">
        <v>35.0</v>
      </c>
      <c r="U78" s="39">
        <v>0.0</v>
      </c>
      <c r="V78" s="40">
        <v>29.0</v>
      </c>
      <c r="W78" s="40">
        <v>87.0</v>
      </c>
      <c r="X78" s="39">
        <v>0.0</v>
      </c>
      <c r="Y78" s="40" t="s">
        <v>21</v>
      </c>
      <c r="Z78" s="40">
        <f>+2</f>
        <v>2</v>
      </c>
      <c r="AA78" s="40" t="s">
        <v>21</v>
      </c>
      <c r="AB78" s="40">
        <v>0.0</v>
      </c>
      <c r="AC78" s="40">
        <v>8.0</v>
      </c>
      <c r="AD78" s="40">
        <v>37.0</v>
      </c>
      <c r="AE78" s="40">
        <v>8.0</v>
      </c>
      <c r="AF78" s="40">
        <v>1.0</v>
      </c>
      <c r="AG78" s="42">
        <v>37.5</v>
      </c>
    </row>
    <row r="79">
      <c r="A79" s="39" t="s">
        <v>446</v>
      </c>
      <c r="B79" s="39">
        <v>2016.0</v>
      </c>
      <c r="C79" s="39" t="s">
        <v>597</v>
      </c>
      <c r="D79" s="40" t="s">
        <v>501</v>
      </c>
      <c r="E79" s="40">
        <v>73.0</v>
      </c>
      <c r="F79" s="40">
        <v>71.0</v>
      </c>
      <c r="G79" s="40">
        <v>74.0</v>
      </c>
      <c r="H79" s="40">
        <v>0.0</v>
      </c>
      <c r="I79" s="40">
        <v>218.0</v>
      </c>
      <c r="J79" s="39">
        <f t="shared" si="12"/>
        <v>2</v>
      </c>
      <c r="K79" s="41">
        <v>11718.0</v>
      </c>
      <c r="L79" s="40">
        <v>74.0</v>
      </c>
      <c r="M79" s="40">
        <v>60.0</v>
      </c>
      <c r="N79" s="40">
        <v>72.0</v>
      </c>
      <c r="O79" s="40">
        <v>0.0</v>
      </c>
      <c r="P79" s="40">
        <v>25.0</v>
      </c>
      <c r="Q79" s="39">
        <v>0.0</v>
      </c>
      <c r="R79" s="42">
        <v>283.5</v>
      </c>
      <c r="S79" s="40">
        <v>0.0</v>
      </c>
      <c r="T79" s="40">
        <v>34.0</v>
      </c>
      <c r="U79" s="39">
        <v>0.0</v>
      </c>
      <c r="V79" s="40">
        <v>29.7</v>
      </c>
      <c r="W79" s="40">
        <v>89.0</v>
      </c>
      <c r="X79" s="39">
        <v>0.0</v>
      </c>
      <c r="Y79" s="40">
        <v>-2.0</v>
      </c>
      <c r="Z79" s="40">
        <f>+4</f>
        <v>4</v>
      </c>
      <c r="AA79" s="40" t="s">
        <v>21</v>
      </c>
      <c r="AB79" s="40">
        <v>0.0</v>
      </c>
      <c r="AC79" s="40">
        <v>7.0</v>
      </c>
      <c r="AD79" s="40">
        <v>39.0</v>
      </c>
      <c r="AE79" s="40">
        <v>7.0</v>
      </c>
      <c r="AF79" s="40">
        <v>1.0</v>
      </c>
      <c r="AG79" s="42">
        <v>36.0</v>
      </c>
    </row>
    <row r="80">
      <c r="A80" s="39" t="s">
        <v>446</v>
      </c>
      <c r="B80" s="39">
        <v>2016.0</v>
      </c>
      <c r="C80" s="39" t="s">
        <v>343</v>
      </c>
      <c r="D80" s="40" t="s">
        <v>501</v>
      </c>
      <c r="E80" s="40">
        <v>70.0</v>
      </c>
      <c r="F80" s="40">
        <v>74.0</v>
      </c>
      <c r="G80" s="40">
        <v>74.0</v>
      </c>
      <c r="H80" s="40">
        <v>0.0</v>
      </c>
      <c r="I80" s="40">
        <v>218.0</v>
      </c>
      <c r="J80" s="39">
        <f t="shared" si="12"/>
        <v>2</v>
      </c>
      <c r="K80" s="41">
        <v>11718.0</v>
      </c>
      <c r="L80" s="40">
        <v>21.0</v>
      </c>
      <c r="M80" s="40">
        <v>60.0</v>
      </c>
      <c r="N80" s="40">
        <v>72.0</v>
      </c>
      <c r="O80" s="40">
        <v>0.0</v>
      </c>
      <c r="P80" s="40">
        <v>22.0</v>
      </c>
      <c r="Q80" s="39">
        <v>0.0</v>
      </c>
      <c r="R80" s="42">
        <v>283.3</v>
      </c>
      <c r="S80" s="40">
        <v>0.0</v>
      </c>
      <c r="T80" s="40">
        <v>31.0</v>
      </c>
      <c r="U80" s="39">
        <v>0.0</v>
      </c>
      <c r="V80" s="40">
        <v>27.7</v>
      </c>
      <c r="W80" s="40">
        <v>83.0</v>
      </c>
      <c r="X80" s="39">
        <v>0.0</v>
      </c>
      <c r="Y80" s="40">
        <v>-1.0</v>
      </c>
      <c r="Z80" s="40">
        <f>+5</f>
        <v>5</v>
      </c>
      <c r="AA80" s="40">
        <v>-2.0</v>
      </c>
      <c r="AB80" s="40">
        <v>0.0</v>
      </c>
      <c r="AC80" s="40">
        <v>7.0</v>
      </c>
      <c r="AD80" s="40">
        <v>38.0</v>
      </c>
      <c r="AE80" s="40">
        <v>9.0</v>
      </c>
      <c r="AF80" s="40">
        <v>0.0</v>
      </c>
      <c r="AG80" s="42">
        <v>35.5</v>
      </c>
    </row>
    <row r="81">
      <c r="A81" s="39" t="s">
        <v>446</v>
      </c>
      <c r="B81" s="39">
        <v>2016.0</v>
      </c>
      <c r="C81" s="39" t="s">
        <v>74</v>
      </c>
      <c r="D81" s="40">
        <v>80.0</v>
      </c>
      <c r="E81" s="40">
        <v>69.0</v>
      </c>
      <c r="F81" s="40">
        <v>75.0</v>
      </c>
      <c r="G81" s="40">
        <v>76.0</v>
      </c>
      <c r="H81" s="40">
        <v>0.0</v>
      </c>
      <c r="I81" s="40">
        <v>220.0</v>
      </c>
      <c r="J81" s="39">
        <f>+4</f>
        <v>4</v>
      </c>
      <c r="K81" s="41">
        <v>11160.0</v>
      </c>
      <c r="L81" s="40">
        <v>10.0</v>
      </c>
      <c r="M81" s="40">
        <v>60.0</v>
      </c>
      <c r="N81" s="40">
        <v>80.0</v>
      </c>
      <c r="O81" s="40">
        <v>0.0</v>
      </c>
      <c r="P81" s="40">
        <v>28.0</v>
      </c>
      <c r="Q81" s="39">
        <v>0.0</v>
      </c>
      <c r="R81" s="42">
        <v>272.3</v>
      </c>
      <c r="S81" s="40">
        <v>0.0</v>
      </c>
      <c r="T81" s="40">
        <v>31.0</v>
      </c>
      <c r="U81" s="39">
        <v>0.0</v>
      </c>
      <c r="V81" s="40">
        <v>28.3</v>
      </c>
      <c r="W81" s="40">
        <v>85.0</v>
      </c>
      <c r="X81" s="39">
        <v>0.0</v>
      </c>
      <c r="Y81" s="40" t="s">
        <v>21</v>
      </c>
      <c r="Z81" s="40">
        <f>+4</f>
        <v>4</v>
      </c>
      <c r="AA81" s="40" t="s">
        <v>21</v>
      </c>
      <c r="AB81" s="40">
        <v>0.0</v>
      </c>
      <c r="AC81" s="40">
        <v>8.0</v>
      </c>
      <c r="AD81" s="40">
        <v>36.0</v>
      </c>
      <c r="AE81" s="40">
        <v>8.0</v>
      </c>
      <c r="AF81" s="40">
        <v>2.0</v>
      </c>
      <c r="AG81" s="42">
        <v>36.0</v>
      </c>
    </row>
    <row r="82">
      <c r="A82" s="39" t="s">
        <v>446</v>
      </c>
      <c r="B82" s="39">
        <v>2016.0</v>
      </c>
      <c r="C82" s="39" t="s">
        <v>599</v>
      </c>
      <c r="D82" s="40" t="s">
        <v>595</v>
      </c>
      <c r="E82" s="40">
        <v>73.0</v>
      </c>
      <c r="F82" s="40">
        <v>72.0</v>
      </c>
      <c r="G82" s="40">
        <v>0.0</v>
      </c>
      <c r="H82" s="40">
        <v>0.0</v>
      </c>
      <c r="I82" s="40">
        <v>145.0</v>
      </c>
      <c r="J82" s="39">
        <f>+1</f>
        <v>1</v>
      </c>
      <c r="K82" s="41">
        <v>0.0</v>
      </c>
      <c r="L82" s="40">
        <v>74.0</v>
      </c>
      <c r="M82" s="40">
        <v>81.0</v>
      </c>
      <c r="N82" s="40">
        <v>0.0</v>
      </c>
      <c r="O82" s="40">
        <v>0.0</v>
      </c>
      <c r="P82" s="40">
        <v>14.0</v>
      </c>
      <c r="Q82" s="39">
        <v>0.0</v>
      </c>
      <c r="R82" s="42">
        <v>290.0</v>
      </c>
      <c r="S82" s="40">
        <v>0.0</v>
      </c>
      <c r="T82" s="40">
        <v>26.0</v>
      </c>
      <c r="U82" s="39">
        <v>0.0</v>
      </c>
      <c r="V82" s="40">
        <v>30.5</v>
      </c>
      <c r="W82" s="40">
        <v>61.0</v>
      </c>
      <c r="X82" s="39">
        <v>0.0</v>
      </c>
      <c r="Y82" s="40">
        <v>-3.0</v>
      </c>
      <c r="Z82" s="40">
        <f>+5</f>
        <v>5</v>
      </c>
      <c r="AA82" s="40">
        <v>-1.0</v>
      </c>
      <c r="AB82" s="40">
        <v>2.0</v>
      </c>
      <c r="AC82" s="40">
        <v>6.0</v>
      </c>
      <c r="AD82" s="40">
        <v>19.0</v>
      </c>
      <c r="AE82" s="40">
        <v>7.0</v>
      </c>
      <c r="AF82" s="40">
        <v>2.0</v>
      </c>
      <c r="AG82" s="42">
        <v>38.0</v>
      </c>
    </row>
    <row r="83">
      <c r="A83" s="39" t="s">
        <v>446</v>
      </c>
      <c r="B83" s="39">
        <v>2016.0</v>
      </c>
      <c r="C83" s="39" t="s">
        <v>537</v>
      </c>
      <c r="D83" s="40" t="s">
        <v>595</v>
      </c>
      <c r="E83" s="40">
        <v>75.0</v>
      </c>
      <c r="F83" s="40">
        <v>71.0</v>
      </c>
      <c r="G83" s="40">
        <v>0.0</v>
      </c>
      <c r="H83" s="40">
        <v>0.0</v>
      </c>
      <c r="I83" s="40">
        <v>146.0</v>
      </c>
      <c r="J83" s="39">
        <f>+2</f>
        <v>2</v>
      </c>
      <c r="K83" s="41">
        <v>0.0</v>
      </c>
      <c r="L83" s="40">
        <v>119.0</v>
      </c>
      <c r="M83" s="40">
        <v>93.0</v>
      </c>
      <c r="N83" s="40">
        <v>0.0</v>
      </c>
      <c r="O83" s="40">
        <v>0.0</v>
      </c>
      <c r="P83" s="40">
        <v>12.0</v>
      </c>
      <c r="Q83" s="39">
        <v>0.0</v>
      </c>
      <c r="R83" s="42">
        <v>300.5</v>
      </c>
      <c r="S83" s="40">
        <v>0.0</v>
      </c>
      <c r="T83" s="40">
        <v>19.0</v>
      </c>
      <c r="U83" s="39">
        <v>0.0</v>
      </c>
      <c r="V83" s="40">
        <v>28.5</v>
      </c>
      <c r="W83" s="40">
        <v>57.0</v>
      </c>
      <c r="X83" s="39">
        <v>0.0</v>
      </c>
      <c r="Y83" s="40">
        <v>-1.0</v>
      </c>
      <c r="Z83" s="40">
        <f>+2</f>
        <v>2</v>
      </c>
      <c r="AA83" s="40">
        <f>+1</f>
        <v>1</v>
      </c>
      <c r="AB83" s="40">
        <v>1.0</v>
      </c>
      <c r="AC83" s="40">
        <v>7.0</v>
      </c>
      <c r="AD83" s="40">
        <v>18.0</v>
      </c>
      <c r="AE83" s="40">
        <v>9.0</v>
      </c>
      <c r="AF83" s="40">
        <v>1.0</v>
      </c>
      <c r="AG83" s="42">
        <v>32.5</v>
      </c>
    </row>
    <row r="84">
      <c r="A84" s="39" t="s">
        <v>446</v>
      </c>
      <c r="B84" s="39">
        <v>2016.0</v>
      </c>
      <c r="C84" s="39" t="s">
        <v>533</v>
      </c>
      <c r="D84" s="40" t="s">
        <v>595</v>
      </c>
      <c r="E84" s="40">
        <v>74.0</v>
      </c>
      <c r="F84" s="40">
        <v>71.0</v>
      </c>
      <c r="G84" s="40">
        <v>0.0</v>
      </c>
      <c r="H84" s="40">
        <v>0.0</v>
      </c>
      <c r="I84" s="40">
        <v>145.0</v>
      </c>
      <c r="J84" s="39">
        <f>+1</f>
        <v>1</v>
      </c>
      <c r="K84" s="41">
        <v>0.0</v>
      </c>
      <c r="L84" s="40">
        <v>102.0</v>
      </c>
      <c r="M84" s="40">
        <v>81.0</v>
      </c>
      <c r="N84" s="40">
        <v>0.0</v>
      </c>
      <c r="O84" s="40">
        <v>0.0</v>
      </c>
      <c r="P84" s="40">
        <v>20.0</v>
      </c>
      <c r="Q84" s="39">
        <v>0.0</v>
      </c>
      <c r="R84" s="42">
        <v>275.8</v>
      </c>
      <c r="S84" s="40">
        <v>0.0</v>
      </c>
      <c r="T84" s="40">
        <v>25.0</v>
      </c>
      <c r="U84" s="39">
        <v>0.0</v>
      </c>
      <c r="V84" s="40">
        <v>30.0</v>
      </c>
      <c r="W84" s="40">
        <v>60.0</v>
      </c>
      <c r="X84" s="39">
        <v>0.0</v>
      </c>
      <c r="Y84" s="40">
        <v>-3.0</v>
      </c>
      <c r="Z84" s="40">
        <f>+6</f>
        <v>6</v>
      </c>
      <c r="AA84" s="40">
        <v>-2.0</v>
      </c>
      <c r="AB84" s="40">
        <v>1.0</v>
      </c>
      <c r="AC84" s="40">
        <v>6.0</v>
      </c>
      <c r="AD84" s="40">
        <v>21.0</v>
      </c>
      <c r="AE84" s="40">
        <v>7.0</v>
      </c>
      <c r="AF84" s="40">
        <v>1.0</v>
      </c>
      <c r="AG84" s="42">
        <v>32.0</v>
      </c>
    </row>
    <row r="85">
      <c r="A85" s="39" t="s">
        <v>446</v>
      </c>
      <c r="B85" s="39">
        <v>2016.0</v>
      </c>
      <c r="C85" s="39" t="s">
        <v>321</v>
      </c>
      <c r="D85" s="40" t="s">
        <v>595</v>
      </c>
      <c r="E85" s="40">
        <v>72.0</v>
      </c>
      <c r="F85" s="40">
        <v>74.0</v>
      </c>
      <c r="G85" s="40">
        <v>0.0</v>
      </c>
      <c r="H85" s="40">
        <v>0.0</v>
      </c>
      <c r="I85" s="40">
        <v>146.0</v>
      </c>
      <c r="J85" s="39">
        <f>+2</f>
        <v>2</v>
      </c>
      <c r="K85" s="41">
        <v>0.0</v>
      </c>
      <c r="L85" s="40">
        <v>55.0</v>
      </c>
      <c r="M85" s="40">
        <v>93.0</v>
      </c>
      <c r="N85" s="40">
        <v>0.0</v>
      </c>
      <c r="O85" s="40">
        <v>0.0</v>
      </c>
      <c r="P85" s="40">
        <v>18.0</v>
      </c>
      <c r="Q85" s="39">
        <v>0.0</v>
      </c>
      <c r="R85" s="42">
        <v>294.5</v>
      </c>
      <c r="S85" s="40">
        <v>0.0</v>
      </c>
      <c r="T85" s="40">
        <v>23.0</v>
      </c>
      <c r="U85" s="39">
        <v>0.0</v>
      </c>
      <c r="V85" s="40">
        <v>27.5</v>
      </c>
      <c r="W85" s="40">
        <v>55.0</v>
      </c>
      <c r="X85" s="39">
        <v>0.0</v>
      </c>
      <c r="Y85" s="40">
        <f t="shared" ref="Y85:Y86" si="13">+1</f>
        <v>1</v>
      </c>
      <c r="Z85" s="40">
        <f>+4</f>
        <v>4</v>
      </c>
      <c r="AA85" s="40">
        <v>-3.0</v>
      </c>
      <c r="AB85" s="40">
        <v>0.0</v>
      </c>
      <c r="AC85" s="40">
        <v>9.0</v>
      </c>
      <c r="AD85" s="40">
        <v>20.0</v>
      </c>
      <c r="AE85" s="40">
        <v>4.0</v>
      </c>
      <c r="AF85" s="40">
        <v>3.0</v>
      </c>
      <c r="AG85" s="42">
        <v>32.0</v>
      </c>
    </row>
    <row r="86">
      <c r="A86" s="39" t="s">
        <v>446</v>
      </c>
      <c r="B86" s="39">
        <v>2016.0</v>
      </c>
      <c r="C86" s="39" t="s">
        <v>486</v>
      </c>
      <c r="D86" s="40" t="s">
        <v>595</v>
      </c>
      <c r="E86" s="40">
        <v>78.0</v>
      </c>
      <c r="F86" s="40">
        <v>67.0</v>
      </c>
      <c r="G86" s="40">
        <v>0.0</v>
      </c>
      <c r="H86" s="40">
        <v>0.0</v>
      </c>
      <c r="I86" s="40">
        <v>145.0</v>
      </c>
      <c r="J86" s="39">
        <f>+1</f>
        <v>1</v>
      </c>
      <c r="K86" s="41">
        <v>0.0</v>
      </c>
      <c r="L86" s="40">
        <v>149.0</v>
      </c>
      <c r="M86" s="40">
        <v>81.0</v>
      </c>
      <c r="N86" s="40">
        <v>0.0</v>
      </c>
      <c r="O86" s="40">
        <v>0.0</v>
      </c>
      <c r="P86" s="40">
        <v>20.0</v>
      </c>
      <c r="Q86" s="39">
        <v>0.0</v>
      </c>
      <c r="R86" s="42">
        <v>307.0</v>
      </c>
      <c r="S86" s="40">
        <v>0.0</v>
      </c>
      <c r="T86" s="40">
        <v>25.0</v>
      </c>
      <c r="U86" s="39">
        <v>0.0</v>
      </c>
      <c r="V86" s="40">
        <v>29.0</v>
      </c>
      <c r="W86" s="40">
        <v>58.0</v>
      </c>
      <c r="X86" s="39">
        <v>0.0</v>
      </c>
      <c r="Y86" s="40">
        <f t="shared" si="13"/>
        <v>1</v>
      </c>
      <c r="Z86" s="40">
        <v>-1.0</v>
      </c>
      <c r="AA86" s="40">
        <f>+1</f>
        <v>1</v>
      </c>
      <c r="AB86" s="40">
        <v>0.0</v>
      </c>
      <c r="AC86" s="40">
        <v>8.0</v>
      </c>
      <c r="AD86" s="40">
        <v>21.0</v>
      </c>
      <c r="AE86" s="40">
        <v>5.0</v>
      </c>
      <c r="AF86" s="40">
        <v>2.0</v>
      </c>
      <c r="AG86" s="42">
        <v>30.0</v>
      </c>
    </row>
    <row r="87">
      <c r="A87" s="39" t="s">
        <v>446</v>
      </c>
      <c r="B87" s="39">
        <v>2016.0</v>
      </c>
      <c r="C87" s="39" t="s">
        <v>234</v>
      </c>
      <c r="D87" s="40" t="s">
        <v>595</v>
      </c>
      <c r="E87" s="40">
        <v>71.0</v>
      </c>
      <c r="F87" s="40">
        <v>75.0</v>
      </c>
      <c r="G87" s="40">
        <v>0.0</v>
      </c>
      <c r="H87" s="40">
        <v>0.0</v>
      </c>
      <c r="I87" s="40">
        <v>146.0</v>
      </c>
      <c r="J87" s="39">
        <f>+2</f>
        <v>2</v>
      </c>
      <c r="K87" s="41">
        <v>0.0</v>
      </c>
      <c r="L87" s="40">
        <v>37.0</v>
      </c>
      <c r="M87" s="40">
        <v>93.0</v>
      </c>
      <c r="N87" s="40">
        <v>0.0</v>
      </c>
      <c r="O87" s="40">
        <v>0.0</v>
      </c>
      <c r="P87" s="40">
        <v>21.0</v>
      </c>
      <c r="Q87" s="39">
        <v>0.0</v>
      </c>
      <c r="R87" s="42">
        <v>291.5</v>
      </c>
      <c r="S87" s="40">
        <v>0.0</v>
      </c>
      <c r="T87" s="40">
        <v>24.0</v>
      </c>
      <c r="U87" s="39">
        <v>0.0</v>
      </c>
      <c r="V87" s="40">
        <v>29.5</v>
      </c>
      <c r="W87" s="40">
        <v>59.0</v>
      </c>
      <c r="X87" s="39">
        <v>0.0</v>
      </c>
      <c r="Y87" s="40" t="s">
        <v>21</v>
      </c>
      <c r="Z87" s="40">
        <f>+7</f>
        <v>7</v>
      </c>
      <c r="AA87" s="40">
        <v>-5.0</v>
      </c>
      <c r="AB87" s="40">
        <v>0.0</v>
      </c>
      <c r="AC87" s="40">
        <v>8.0</v>
      </c>
      <c r="AD87" s="40">
        <v>21.0</v>
      </c>
      <c r="AE87" s="40">
        <v>5.0</v>
      </c>
      <c r="AF87" s="40">
        <v>2.0</v>
      </c>
      <c r="AG87" s="42">
        <v>30.0</v>
      </c>
    </row>
    <row r="88">
      <c r="A88" s="39" t="s">
        <v>446</v>
      </c>
      <c r="B88" s="39">
        <v>2016.0</v>
      </c>
      <c r="C88" s="39" t="s">
        <v>606</v>
      </c>
      <c r="D88" s="40" t="s">
        <v>595</v>
      </c>
      <c r="E88" s="40">
        <v>72.0</v>
      </c>
      <c r="F88" s="40">
        <v>73.0</v>
      </c>
      <c r="G88" s="40">
        <v>0.0</v>
      </c>
      <c r="H88" s="40">
        <v>0.0</v>
      </c>
      <c r="I88" s="40">
        <v>145.0</v>
      </c>
      <c r="J88" s="39">
        <f t="shared" ref="J88:J89" si="14">+1</f>
        <v>1</v>
      </c>
      <c r="K88" s="41">
        <v>0.0</v>
      </c>
      <c r="L88" s="40">
        <v>55.0</v>
      </c>
      <c r="M88" s="40">
        <v>81.0</v>
      </c>
      <c r="N88" s="40">
        <v>0.0</v>
      </c>
      <c r="O88" s="40">
        <v>0.0</v>
      </c>
      <c r="P88" s="40">
        <v>22.0</v>
      </c>
      <c r="Q88" s="39">
        <v>0.0</v>
      </c>
      <c r="R88" s="42">
        <v>274.5</v>
      </c>
      <c r="S88" s="40">
        <v>0.0</v>
      </c>
      <c r="T88" s="40">
        <v>21.0</v>
      </c>
      <c r="U88" s="39">
        <v>0.0</v>
      </c>
      <c r="V88" s="40">
        <v>28.5</v>
      </c>
      <c r="W88" s="40">
        <v>57.0</v>
      </c>
      <c r="X88" s="39">
        <v>0.0</v>
      </c>
      <c r="Y88" s="40">
        <f>+1</f>
        <v>1</v>
      </c>
      <c r="Z88" s="40">
        <f>+2</f>
        <v>2</v>
      </c>
      <c r="AA88" s="40">
        <v>-2.0</v>
      </c>
      <c r="AB88" s="40">
        <v>0.0</v>
      </c>
      <c r="AC88" s="40">
        <v>8.0</v>
      </c>
      <c r="AD88" s="40">
        <v>19.0</v>
      </c>
      <c r="AE88" s="40">
        <v>9.0</v>
      </c>
      <c r="AF88" s="40">
        <v>0.0</v>
      </c>
      <c r="AG88" s="42">
        <v>29.0</v>
      </c>
    </row>
    <row r="89">
      <c r="A89" s="39" t="s">
        <v>446</v>
      </c>
      <c r="B89" s="39">
        <v>2016.0</v>
      </c>
      <c r="C89" s="39" t="s">
        <v>235</v>
      </c>
      <c r="D89" s="40" t="s">
        <v>595</v>
      </c>
      <c r="E89" s="40">
        <v>72.0</v>
      </c>
      <c r="F89" s="40">
        <v>73.0</v>
      </c>
      <c r="G89" s="40">
        <v>0.0</v>
      </c>
      <c r="H89" s="40">
        <v>0.0</v>
      </c>
      <c r="I89" s="40">
        <v>145.0</v>
      </c>
      <c r="J89" s="39">
        <f t="shared" si="14"/>
        <v>1</v>
      </c>
      <c r="K89" s="41">
        <v>0.0</v>
      </c>
      <c r="L89" s="40">
        <v>55.0</v>
      </c>
      <c r="M89" s="40">
        <v>81.0</v>
      </c>
      <c r="N89" s="40">
        <v>0.0</v>
      </c>
      <c r="O89" s="40">
        <v>0.0</v>
      </c>
      <c r="P89" s="40">
        <v>16.0</v>
      </c>
      <c r="Q89" s="39">
        <v>0.0</v>
      </c>
      <c r="R89" s="42">
        <v>313.3</v>
      </c>
      <c r="S89" s="40">
        <v>0.0</v>
      </c>
      <c r="T89" s="40">
        <v>24.0</v>
      </c>
      <c r="U89" s="39">
        <v>0.0</v>
      </c>
      <c r="V89" s="40">
        <v>29.0</v>
      </c>
      <c r="W89" s="40">
        <v>58.0</v>
      </c>
      <c r="X89" s="39">
        <v>0.0</v>
      </c>
      <c r="Y89" s="40">
        <v>-2.0</v>
      </c>
      <c r="Z89" s="40">
        <f>+3</f>
        <v>3</v>
      </c>
      <c r="AA89" s="40" t="s">
        <v>21</v>
      </c>
      <c r="AB89" s="40">
        <v>0.0</v>
      </c>
      <c r="AC89" s="40">
        <v>8.0</v>
      </c>
      <c r="AD89" s="40">
        <v>19.0</v>
      </c>
      <c r="AE89" s="40">
        <v>9.0</v>
      </c>
      <c r="AF89" s="40">
        <v>0.0</v>
      </c>
      <c r="AG89" s="42">
        <v>29.0</v>
      </c>
    </row>
    <row r="90">
      <c r="A90" s="39" t="s">
        <v>446</v>
      </c>
      <c r="B90" s="39">
        <v>2016.0</v>
      </c>
      <c r="C90" s="39" t="s">
        <v>331</v>
      </c>
      <c r="D90" s="40" t="s">
        <v>595</v>
      </c>
      <c r="E90" s="40">
        <v>73.0</v>
      </c>
      <c r="F90" s="40">
        <v>73.0</v>
      </c>
      <c r="G90" s="40">
        <v>0.0</v>
      </c>
      <c r="H90" s="40">
        <v>0.0</v>
      </c>
      <c r="I90" s="40">
        <v>146.0</v>
      </c>
      <c r="J90" s="39">
        <f t="shared" ref="J90:J91" si="15">+2</f>
        <v>2</v>
      </c>
      <c r="K90" s="41">
        <v>0.0</v>
      </c>
      <c r="L90" s="40">
        <v>74.0</v>
      </c>
      <c r="M90" s="40">
        <v>93.0</v>
      </c>
      <c r="N90" s="40">
        <v>0.0</v>
      </c>
      <c r="O90" s="40">
        <v>0.0</v>
      </c>
      <c r="P90" s="40">
        <v>24.0</v>
      </c>
      <c r="Q90" s="39">
        <v>0.0</v>
      </c>
      <c r="R90" s="42">
        <v>279.5</v>
      </c>
      <c r="S90" s="40">
        <v>0.0</v>
      </c>
      <c r="T90" s="40">
        <v>21.0</v>
      </c>
      <c r="U90" s="39">
        <v>0.0</v>
      </c>
      <c r="V90" s="40">
        <v>28.0</v>
      </c>
      <c r="W90" s="40">
        <v>56.0</v>
      </c>
      <c r="X90" s="39">
        <v>0.0</v>
      </c>
      <c r="Y90" s="40" t="s">
        <v>21</v>
      </c>
      <c r="Z90" s="40">
        <f>+5</f>
        <v>5</v>
      </c>
      <c r="AA90" s="40">
        <v>-3.0</v>
      </c>
      <c r="AB90" s="40">
        <v>0.0</v>
      </c>
      <c r="AC90" s="40">
        <v>7.0</v>
      </c>
      <c r="AD90" s="40">
        <v>22.0</v>
      </c>
      <c r="AE90" s="40">
        <v>5.0</v>
      </c>
      <c r="AF90" s="40">
        <v>2.0</v>
      </c>
      <c r="AG90" s="42">
        <v>27.5</v>
      </c>
    </row>
    <row r="91">
      <c r="A91" s="39" t="s">
        <v>446</v>
      </c>
      <c r="B91" s="39">
        <v>2016.0</v>
      </c>
      <c r="C91" s="39" t="s">
        <v>477</v>
      </c>
      <c r="D91" s="40" t="s">
        <v>595</v>
      </c>
      <c r="E91" s="40">
        <v>72.0</v>
      </c>
      <c r="F91" s="40">
        <v>74.0</v>
      </c>
      <c r="G91" s="40">
        <v>0.0</v>
      </c>
      <c r="H91" s="40">
        <v>0.0</v>
      </c>
      <c r="I91" s="40">
        <v>146.0</v>
      </c>
      <c r="J91" s="39">
        <f t="shared" si="15"/>
        <v>2</v>
      </c>
      <c r="K91" s="41">
        <v>0.0</v>
      </c>
      <c r="L91" s="40">
        <v>55.0</v>
      </c>
      <c r="M91" s="40">
        <v>93.0</v>
      </c>
      <c r="N91" s="40">
        <v>0.0</v>
      </c>
      <c r="O91" s="40">
        <v>0.0</v>
      </c>
      <c r="P91" s="40">
        <v>19.0</v>
      </c>
      <c r="Q91" s="39">
        <v>0.0</v>
      </c>
      <c r="R91" s="42">
        <v>289.8</v>
      </c>
      <c r="S91" s="40">
        <v>0.0</v>
      </c>
      <c r="T91" s="40">
        <v>21.0</v>
      </c>
      <c r="U91" s="39">
        <v>0.0</v>
      </c>
      <c r="V91" s="40">
        <v>28.5</v>
      </c>
      <c r="W91" s="40">
        <v>57.0</v>
      </c>
      <c r="X91" s="39">
        <v>0.0</v>
      </c>
      <c r="Y91" s="40">
        <v>-1.0</v>
      </c>
      <c r="Z91" s="40">
        <f>+4</f>
        <v>4</v>
      </c>
      <c r="AA91" s="40">
        <v>-1.0</v>
      </c>
      <c r="AB91" s="40">
        <v>0.0</v>
      </c>
      <c r="AC91" s="40">
        <v>7.0</v>
      </c>
      <c r="AD91" s="40">
        <v>22.0</v>
      </c>
      <c r="AE91" s="40">
        <v>5.0</v>
      </c>
      <c r="AF91" s="40">
        <v>2.0</v>
      </c>
      <c r="AG91" s="42">
        <v>27.5</v>
      </c>
    </row>
    <row r="92">
      <c r="A92" s="39" t="s">
        <v>446</v>
      </c>
      <c r="B92" s="39">
        <v>2016.0</v>
      </c>
      <c r="C92" s="39" t="s">
        <v>610</v>
      </c>
      <c r="D92" s="40" t="s">
        <v>595</v>
      </c>
      <c r="E92" s="40">
        <v>74.0</v>
      </c>
      <c r="F92" s="40">
        <v>73.0</v>
      </c>
      <c r="G92" s="40">
        <v>0.0</v>
      </c>
      <c r="H92" s="40">
        <v>0.0</v>
      </c>
      <c r="I92" s="40">
        <v>147.0</v>
      </c>
      <c r="J92" s="39">
        <f t="shared" ref="J92:J93" si="16">+3</f>
        <v>3</v>
      </c>
      <c r="K92" s="41">
        <v>0.0</v>
      </c>
      <c r="L92" s="40">
        <v>102.0</v>
      </c>
      <c r="M92" s="40">
        <v>109.0</v>
      </c>
      <c r="N92" s="40">
        <v>0.0</v>
      </c>
      <c r="O92" s="40">
        <v>0.0</v>
      </c>
      <c r="P92" s="40">
        <v>15.0</v>
      </c>
      <c r="Q92" s="39">
        <v>0.0</v>
      </c>
      <c r="R92" s="42">
        <v>294.0</v>
      </c>
      <c r="S92" s="40">
        <v>0.0</v>
      </c>
      <c r="T92" s="40">
        <v>20.0</v>
      </c>
      <c r="U92" s="39">
        <v>0.0</v>
      </c>
      <c r="V92" s="40">
        <v>28.0</v>
      </c>
      <c r="W92" s="40">
        <v>56.0</v>
      </c>
      <c r="X92" s="39">
        <v>0.0</v>
      </c>
      <c r="Y92" s="40" t="s">
        <v>21</v>
      </c>
      <c r="Z92" s="40">
        <f>+2</f>
        <v>2</v>
      </c>
      <c r="AA92" s="40">
        <f>+1</f>
        <v>1</v>
      </c>
      <c r="AB92" s="40">
        <v>0.0</v>
      </c>
      <c r="AC92" s="40">
        <v>8.0</v>
      </c>
      <c r="AD92" s="40">
        <v>18.0</v>
      </c>
      <c r="AE92" s="40">
        <v>9.0</v>
      </c>
      <c r="AF92" s="40">
        <v>1.0</v>
      </c>
      <c r="AG92" s="42">
        <v>27.5</v>
      </c>
    </row>
    <row r="93">
      <c r="A93" s="39" t="s">
        <v>446</v>
      </c>
      <c r="B93" s="39">
        <v>2016.0</v>
      </c>
      <c r="C93" s="39" t="s">
        <v>150</v>
      </c>
      <c r="D93" s="40" t="s">
        <v>595</v>
      </c>
      <c r="E93" s="40">
        <v>74.0</v>
      </c>
      <c r="F93" s="40">
        <v>73.0</v>
      </c>
      <c r="G93" s="40">
        <v>0.0</v>
      </c>
      <c r="H93" s="40">
        <v>0.0</v>
      </c>
      <c r="I93" s="40">
        <v>147.0</v>
      </c>
      <c r="J93" s="39">
        <f t="shared" si="16"/>
        <v>3</v>
      </c>
      <c r="K93" s="41">
        <v>0.0</v>
      </c>
      <c r="L93" s="40">
        <v>102.0</v>
      </c>
      <c r="M93" s="40">
        <v>109.0</v>
      </c>
      <c r="N93" s="40">
        <v>0.0</v>
      </c>
      <c r="O93" s="40">
        <v>0.0</v>
      </c>
      <c r="P93" s="40">
        <v>14.0</v>
      </c>
      <c r="Q93" s="39">
        <v>0.0</v>
      </c>
      <c r="R93" s="42">
        <v>308.5</v>
      </c>
      <c r="S93" s="40">
        <v>0.0</v>
      </c>
      <c r="T93" s="40">
        <v>22.0</v>
      </c>
      <c r="U93" s="39">
        <v>0.0</v>
      </c>
      <c r="V93" s="40">
        <v>29.5</v>
      </c>
      <c r="W93" s="40">
        <v>59.0</v>
      </c>
      <c r="X93" s="39">
        <v>0.0</v>
      </c>
      <c r="Y93" s="40">
        <f t="shared" ref="Y93:Y94" si="17">+2</f>
        <v>2</v>
      </c>
      <c r="Z93" s="40">
        <f>+6</f>
        <v>6</v>
      </c>
      <c r="AA93" s="40">
        <v>-5.0</v>
      </c>
      <c r="AB93" s="40">
        <v>0.0</v>
      </c>
      <c r="AC93" s="40">
        <v>7.0</v>
      </c>
      <c r="AD93" s="40">
        <v>21.0</v>
      </c>
      <c r="AE93" s="40">
        <v>7.0</v>
      </c>
      <c r="AF93" s="40">
        <v>1.0</v>
      </c>
      <c r="AG93" s="42">
        <v>27.0</v>
      </c>
    </row>
    <row r="94">
      <c r="A94" s="39" t="s">
        <v>446</v>
      </c>
      <c r="B94" s="39">
        <v>2016.0</v>
      </c>
      <c r="C94" s="39" t="s">
        <v>613</v>
      </c>
      <c r="D94" s="40" t="s">
        <v>595</v>
      </c>
      <c r="E94" s="40">
        <v>75.0</v>
      </c>
      <c r="F94" s="40">
        <v>75.0</v>
      </c>
      <c r="G94" s="40">
        <v>0.0</v>
      </c>
      <c r="H94" s="40">
        <v>0.0</v>
      </c>
      <c r="I94" s="40">
        <v>150.0</v>
      </c>
      <c r="J94" s="39">
        <f>+6</f>
        <v>6</v>
      </c>
      <c r="K94" s="41">
        <v>0.0</v>
      </c>
      <c r="L94" s="40">
        <v>119.0</v>
      </c>
      <c r="M94" s="40">
        <v>128.0</v>
      </c>
      <c r="N94" s="40">
        <v>0.0</v>
      </c>
      <c r="O94" s="40">
        <v>0.0</v>
      </c>
      <c r="P94" s="40">
        <v>16.0</v>
      </c>
      <c r="Q94" s="39">
        <v>0.0</v>
      </c>
      <c r="R94" s="42">
        <v>257.5</v>
      </c>
      <c r="S94" s="40">
        <v>0.0</v>
      </c>
      <c r="T94" s="40">
        <v>16.0</v>
      </c>
      <c r="U94" s="39">
        <v>0.0</v>
      </c>
      <c r="V94" s="40">
        <v>26.0</v>
      </c>
      <c r="W94" s="40">
        <v>52.0</v>
      </c>
      <c r="X94" s="39">
        <v>0.0</v>
      </c>
      <c r="Y94" s="40">
        <f t="shared" si="17"/>
        <v>2</v>
      </c>
      <c r="Z94" s="40">
        <f>+4</f>
        <v>4</v>
      </c>
      <c r="AA94" s="40" t="s">
        <v>21</v>
      </c>
      <c r="AB94" s="40">
        <v>0.0</v>
      </c>
      <c r="AC94" s="40">
        <v>9.0</v>
      </c>
      <c r="AD94" s="40">
        <v>15.0</v>
      </c>
      <c r="AE94" s="40">
        <v>9.0</v>
      </c>
      <c r="AF94" s="40">
        <v>3.0</v>
      </c>
      <c r="AG94" s="42">
        <v>27.0</v>
      </c>
    </row>
    <row r="95">
      <c r="A95" s="39" t="s">
        <v>446</v>
      </c>
      <c r="B95" s="39">
        <v>2016.0</v>
      </c>
      <c r="C95" s="39" t="s">
        <v>239</v>
      </c>
      <c r="D95" s="40" t="s">
        <v>595</v>
      </c>
      <c r="E95" s="40">
        <v>74.0</v>
      </c>
      <c r="F95" s="40">
        <v>71.0</v>
      </c>
      <c r="G95" s="40">
        <v>0.0</v>
      </c>
      <c r="H95" s="40">
        <v>0.0</v>
      </c>
      <c r="I95" s="40">
        <v>145.0</v>
      </c>
      <c r="J95" s="39">
        <f>+1</f>
        <v>1</v>
      </c>
      <c r="K95" s="41">
        <v>0.0</v>
      </c>
      <c r="L95" s="40">
        <v>102.0</v>
      </c>
      <c r="M95" s="40">
        <v>81.0</v>
      </c>
      <c r="N95" s="40">
        <v>0.0</v>
      </c>
      <c r="O95" s="40">
        <v>0.0</v>
      </c>
      <c r="P95" s="40">
        <v>20.0</v>
      </c>
      <c r="Q95" s="39">
        <v>0.0</v>
      </c>
      <c r="R95" s="42">
        <v>292.5</v>
      </c>
      <c r="S95" s="40">
        <v>0.0</v>
      </c>
      <c r="T95" s="40">
        <v>25.0</v>
      </c>
      <c r="U95" s="39">
        <v>0.0</v>
      </c>
      <c r="V95" s="40">
        <v>30.0</v>
      </c>
      <c r="W95" s="40">
        <v>60.0</v>
      </c>
      <c r="X95" s="39">
        <v>0.0</v>
      </c>
      <c r="Y95" s="40" t="s">
        <v>21</v>
      </c>
      <c r="Z95" s="40">
        <f>+1</f>
        <v>1</v>
      </c>
      <c r="AA95" s="40" t="s">
        <v>21</v>
      </c>
      <c r="AB95" s="40">
        <v>0.0</v>
      </c>
      <c r="AC95" s="40">
        <v>6.0</v>
      </c>
      <c r="AD95" s="40">
        <v>24.0</v>
      </c>
      <c r="AE95" s="40">
        <v>5.0</v>
      </c>
      <c r="AF95" s="40">
        <v>1.0</v>
      </c>
      <c r="AG95" s="42">
        <v>26.5</v>
      </c>
    </row>
    <row r="96">
      <c r="A96" s="39" t="s">
        <v>446</v>
      </c>
      <c r="B96" s="39">
        <v>2016.0</v>
      </c>
      <c r="C96" s="39" t="s">
        <v>130</v>
      </c>
      <c r="D96" s="40" t="s">
        <v>595</v>
      </c>
      <c r="E96" s="40">
        <v>73.0</v>
      </c>
      <c r="F96" s="40">
        <v>73.0</v>
      </c>
      <c r="G96" s="40">
        <v>0.0</v>
      </c>
      <c r="H96" s="40">
        <v>0.0</v>
      </c>
      <c r="I96" s="40">
        <v>146.0</v>
      </c>
      <c r="J96" s="39">
        <f>+2</f>
        <v>2</v>
      </c>
      <c r="K96" s="41">
        <v>0.0</v>
      </c>
      <c r="L96" s="40">
        <v>74.0</v>
      </c>
      <c r="M96" s="40">
        <v>93.0</v>
      </c>
      <c r="N96" s="40">
        <v>0.0</v>
      </c>
      <c r="O96" s="40">
        <v>0.0</v>
      </c>
      <c r="P96" s="40">
        <v>16.0</v>
      </c>
      <c r="Q96" s="39">
        <v>0.0</v>
      </c>
      <c r="R96" s="42">
        <v>283.0</v>
      </c>
      <c r="S96" s="40">
        <v>0.0</v>
      </c>
      <c r="T96" s="40">
        <v>22.0</v>
      </c>
      <c r="U96" s="39">
        <v>0.0</v>
      </c>
      <c r="V96" s="40">
        <v>29.5</v>
      </c>
      <c r="W96" s="40">
        <v>59.0</v>
      </c>
      <c r="X96" s="39">
        <v>0.0</v>
      </c>
      <c r="Y96" s="40" t="s">
        <v>21</v>
      </c>
      <c r="Z96" s="40">
        <f>+2</f>
        <v>2</v>
      </c>
      <c r="AA96" s="40" t="s">
        <v>21</v>
      </c>
      <c r="AB96" s="40">
        <v>0.0</v>
      </c>
      <c r="AC96" s="40">
        <v>7.0</v>
      </c>
      <c r="AD96" s="40">
        <v>20.0</v>
      </c>
      <c r="AE96" s="40">
        <v>9.0</v>
      </c>
      <c r="AF96" s="40">
        <v>0.0</v>
      </c>
      <c r="AG96" s="42">
        <v>26.5</v>
      </c>
    </row>
    <row r="97">
      <c r="A97" s="39" t="s">
        <v>446</v>
      </c>
      <c r="B97" s="39">
        <v>2016.0</v>
      </c>
      <c r="C97" s="41" t="s">
        <v>609</v>
      </c>
      <c r="D97" s="40" t="s">
        <v>595</v>
      </c>
      <c r="E97" s="40">
        <v>75.0</v>
      </c>
      <c r="F97" s="40">
        <v>72.0</v>
      </c>
      <c r="G97" s="40">
        <v>0.0</v>
      </c>
      <c r="H97" s="40">
        <v>0.0</v>
      </c>
      <c r="I97" s="40">
        <v>147.0</v>
      </c>
      <c r="J97" s="41">
        <f>+3</f>
        <v>3</v>
      </c>
      <c r="K97" s="41">
        <v>0.0</v>
      </c>
      <c r="L97" s="40">
        <v>119.0</v>
      </c>
      <c r="M97" s="40">
        <v>109.0</v>
      </c>
      <c r="N97" s="40">
        <v>0.0</v>
      </c>
      <c r="O97" s="40">
        <v>0.0</v>
      </c>
      <c r="P97" s="40">
        <v>18.0</v>
      </c>
      <c r="Q97" s="39">
        <v>0.0</v>
      </c>
      <c r="R97" s="42">
        <v>293.3</v>
      </c>
      <c r="S97" s="40">
        <v>0.0</v>
      </c>
      <c r="T97" s="40">
        <v>19.0</v>
      </c>
      <c r="U97" s="39">
        <v>0.0</v>
      </c>
      <c r="V97" s="40">
        <v>27.0</v>
      </c>
      <c r="W97" s="40">
        <v>54.0</v>
      </c>
      <c r="X97" s="39">
        <v>0.0</v>
      </c>
      <c r="Y97" s="40" t="s">
        <v>21</v>
      </c>
      <c r="Z97" s="40">
        <f>+5</f>
        <v>5</v>
      </c>
      <c r="AA97" s="40">
        <v>-2.0</v>
      </c>
      <c r="AB97" s="40">
        <v>0.0</v>
      </c>
      <c r="AC97" s="40">
        <v>7.0</v>
      </c>
      <c r="AD97" s="40">
        <v>21.0</v>
      </c>
      <c r="AE97" s="40">
        <v>6.0</v>
      </c>
      <c r="AF97" s="40">
        <v>2.0</v>
      </c>
      <c r="AG97" s="42">
        <v>26.5</v>
      </c>
    </row>
    <row r="98">
      <c r="A98" s="39" t="s">
        <v>446</v>
      </c>
      <c r="B98" s="39">
        <v>2016.0</v>
      </c>
      <c r="C98" s="39" t="s">
        <v>58</v>
      </c>
      <c r="D98" s="40" t="s">
        <v>595</v>
      </c>
      <c r="E98" s="40">
        <v>75.0</v>
      </c>
      <c r="F98" s="40">
        <v>73.0</v>
      </c>
      <c r="G98" s="40">
        <v>0.0</v>
      </c>
      <c r="H98" s="40">
        <v>0.0</v>
      </c>
      <c r="I98" s="40">
        <v>148.0</v>
      </c>
      <c r="J98" s="39">
        <f>+4</f>
        <v>4</v>
      </c>
      <c r="K98" s="41">
        <v>0.0</v>
      </c>
      <c r="L98" s="40">
        <v>119.0</v>
      </c>
      <c r="M98" s="40">
        <v>120.0</v>
      </c>
      <c r="N98" s="40">
        <v>0.0</v>
      </c>
      <c r="O98" s="40">
        <v>0.0</v>
      </c>
      <c r="P98" s="40">
        <v>22.0</v>
      </c>
      <c r="Q98" s="39">
        <v>0.0</v>
      </c>
      <c r="R98" s="42">
        <v>306.0</v>
      </c>
      <c r="S98" s="40">
        <v>0.0</v>
      </c>
      <c r="T98" s="40">
        <v>19.0</v>
      </c>
      <c r="U98" s="39">
        <v>0.0</v>
      </c>
      <c r="V98" s="40">
        <v>28.5</v>
      </c>
      <c r="W98" s="40">
        <v>57.0</v>
      </c>
      <c r="X98" s="39">
        <v>0.0</v>
      </c>
      <c r="Y98" s="40">
        <f>+2</f>
        <v>2</v>
      </c>
      <c r="Z98" s="40">
        <f>+3</f>
        <v>3</v>
      </c>
      <c r="AA98" s="40">
        <v>-1.0</v>
      </c>
      <c r="AB98" s="40">
        <v>0.0</v>
      </c>
      <c r="AC98" s="40">
        <v>8.0</v>
      </c>
      <c r="AD98" s="40">
        <v>17.0</v>
      </c>
      <c r="AE98" s="40">
        <v>10.0</v>
      </c>
      <c r="AF98" s="40">
        <v>1.0</v>
      </c>
      <c r="AG98" s="42">
        <v>26.5</v>
      </c>
    </row>
    <row r="99">
      <c r="A99" s="39" t="s">
        <v>446</v>
      </c>
      <c r="B99" s="39">
        <v>2016.0</v>
      </c>
      <c r="C99" s="39" t="s">
        <v>617</v>
      </c>
      <c r="D99" s="40" t="s">
        <v>595</v>
      </c>
      <c r="E99" s="40">
        <v>76.0</v>
      </c>
      <c r="F99" s="40">
        <v>73.0</v>
      </c>
      <c r="G99" s="40">
        <v>0.0</v>
      </c>
      <c r="H99" s="40">
        <v>0.0</v>
      </c>
      <c r="I99" s="40">
        <v>149.0</v>
      </c>
      <c r="J99" s="39">
        <f>+5</f>
        <v>5</v>
      </c>
      <c r="K99" s="41">
        <v>0.0</v>
      </c>
      <c r="L99" s="40">
        <v>134.0</v>
      </c>
      <c r="M99" s="40">
        <v>125.0</v>
      </c>
      <c r="N99" s="40">
        <v>0.0</v>
      </c>
      <c r="O99" s="40">
        <v>0.0</v>
      </c>
      <c r="P99" s="40">
        <v>14.0</v>
      </c>
      <c r="Q99" s="39">
        <v>0.0</v>
      </c>
      <c r="R99" s="42">
        <v>286.3</v>
      </c>
      <c r="S99" s="40">
        <v>0.0</v>
      </c>
      <c r="T99" s="40">
        <v>25.0</v>
      </c>
      <c r="U99" s="39">
        <v>0.0</v>
      </c>
      <c r="V99" s="40">
        <v>30.0</v>
      </c>
      <c r="W99" s="40">
        <v>60.0</v>
      </c>
      <c r="X99" s="39">
        <v>0.0</v>
      </c>
      <c r="Y99" s="40">
        <v>-1.0</v>
      </c>
      <c r="Z99" s="40">
        <f>+5</f>
        <v>5</v>
      </c>
      <c r="AA99" s="40">
        <f>+1</f>
        <v>1</v>
      </c>
      <c r="AB99" s="40">
        <v>0.0</v>
      </c>
      <c r="AC99" s="40">
        <v>8.0</v>
      </c>
      <c r="AD99" s="40">
        <v>18.0</v>
      </c>
      <c r="AE99" s="40">
        <v>7.0</v>
      </c>
      <c r="AF99" s="40">
        <v>3.0</v>
      </c>
      <c r="AG99" s="42">
        <v>26.5</v>
      </c>
    </row>
    <row r="100">
      <c r="A100" s="39" t="s">
        <v>446</v>
      </c>
      <c r="B100" s="39">
        <v>2016.0</v>
      </c>
      <c r="C100" s="41" t="s">
        <v>270</v>
      </c>
      <c r="D100" s="40" t="s">
        <v>595</v>
      </c>
      <c r="E100" s="40">
        <v>70.0</v>
      </c>
      <c r="F100" s="40">
        <v>75.0</v>
      </c>
      <c r="G100" s="40">
        <v>0.0</v>
      </c>
      <c r="H100" s="40">
        <v>0.0</v>
      </c>
      <c r="I100" s="40">
        <v>145.0</v>
      </c>
      <c r="J100" s="41">
        <f t="shared" ref="J100:J101" si="18">+1</f>
        <v>1</v>
      </c>
      <c r="K100" s="41">
        <v>0.0</v>
      </c>
      <c r="L100" s="40">
        <v>21.0</v>
      </c>
      <c r="M100" s="40">
        <v>81.0</v>
      </c>
      <c r="N100" s="40">
        <v>0.0</v>
      </c>
      <c r="O100" s="40">
        <v>0.0</v>
      </c>
      <c r="P100" s="40">
        <v>17.0</v>
      </c>
      <c r="Q100" s="39">
        <v>0.0</v>
      </c>
      <c r="R100" s="42">
        <v>276.3</v>
      </c>
      <c r="S100" s="40">
        <v>0.0</v>
      </c>
      <c r="T100" s="40">
        <v>24.0</v>
      </c>
      <c r="U100" s="39">
        <v>0.0</v>
      </c>
      <c r="V100" s="40">
        <v>29.5</v>
      </c>
      <c r="W100" s="40">
        <v>59.0</v>
      </c>
      <c r="X100" s="39">
        <v>0.0</v>
      </c>
      <c r="Y100" s="40" t="s">
        <v>21</v>
      </c>
      <c r="Z100" s="40">
        <f>+4</f>
        <v>4</v>
      </c>
      <c r="AA100" s="40">
        <v>-3.0</v>
      </c>
      <c r="AB100" s="40">
        <v>0.0</v>
      </c>
      <c r="AC100" s="40">
        <v>6.0</v>
      </c>
      <c r="AD100" s="40">
        <v>23.0</v>
      </c>
      <c r="AE100" s="40">
        <v>7.0</v>
      </c>
      <c r="AF100" s="40">
        <v>0.0</v>
      </c>
      <c r="AG100" s="42">
        <v>26.0</v>
      </c>
    </row>
    <row r="101">
      <c r="A101" s="39" t="s">
        <v>446</v>
      </c>
      <c r="B101" s="39">
        <v>2016.0</v>
      </c>
      <c r="C101" s="39" t="s">
        <v>515</v>
      </c>
      <c r="D101" s="40" t="s">
        <v>595</v>
      </c>
      <c r="E101" s="40">
        <v>73.0</v>
      </c>
      <c r="F101" s="40">
        <v>72.0</v>
      </c>
      <c r="G101" s="40">
        <v>0.0</v>
      </c>
      <c r="H101" s="40">
        <v>0.0</v>
      </c>
      <c r="I101" s="40">
        <v>145.0</v>
      </c>
      <c r="J101" s="39">
        <f t="shared" si="18"/>
        <v>1</v>
      </c>
      <c r="K101" s="41">
        <v>0.0</v>
      </c>
      <c r="L101" s="40">
        <v>74.0</v>
      </c>
      <c r="M101" s="40">
        <v>81.0</v>
      </c>
      <c r="N101" s="40">
        <v>0.0</v>
      </c>
      <c r="O101" s="40">
        <v>0.0</v>
      </c>
      <c r="P101" s="40">
        <v>14.0</v>
      </c>
      <c r="Q101" s="39">
        <v>0.0</v>
      </c>
      <c r="R101" s="42">
        <v>276.0</v>
      </c>
      <c r="S101" s="40">
        <v>0.0</v>
      </c>
      <c r="T101" s="40">
        <v>17.0</v>
      </c>
      <c r="U101" s="39">
        <v>0.0</v>
      </c>
      <c r="V101" s="40">
        <v>26.5</v>
      </c>
      <c r="W101" s="40">
        <v>53.0</v>
      </c>
      <c r="X101" s="39">
        <v>0.0</v>
      </c>
      <c r="Y101" s="40">
        <v>-1.0</v>
      </c>
      <c r="Z101" s="40">
        <f>+3</f>
        <v>3</v>
      </c>
      <c r="AA101" s="40">
        <v>-1.0</v>
      </c>
      <c r="AB101" s="40">
        <v>0.0</v>
      </c>
      <c r="AC101" s="40">
        <v>6.0</v>
      </c>
      <c r="AD101" s="40">
        <v>23.0</v>
      </c>
      <c r="AE101" s="40">
        <v>7.0</v>
      </c>
      <c r="AF101" s="40">
        <v>0.0</v>
      </c>
      <c r="AG101" s="42">
        <v>26.0</v>
      </c>
    </row>
    <row r="102">
      <c r="A102" s="39" t="s">
        <v>446</v>
      </c>
      <c r="B102" s="39">
        <v>2016.0</v>
      </c>
      <c r="C102" s="39" t="s">
        <v>621</v>
      </c>
      <c r="D102" s="40" t="s">
        <v>595</v>
      </c>
      <c r="E102" s="40">
        <v>72.0</v>
      </c>
      <c r="F102" s="40">
        <v>75.0</v>
      </c>
      <c r="G102" s="40">
        <v>0.0</v>
      </c>
      <c r="H102" s="40">
        <v>0.0</v>
      </c>
      <c r="I102" s="40">
        <v>147.0</v>
      </c>
      <c r="J102" s="39">
        <f t="shared" ref="J102:J103" si="19">+3</f>
        <v>3</v>
      </c>
      <c r="K102" s="41">
        <v>0.0</v>
      </c>
      <c r="L102" s="40">
        <v>55.0</v>
      </c>
      <c r="M102" s="40">
        <v>109.0</v>
      </c>
      <c r="N102" s="40">
        <v>0.0</v>
      </c>
      <c r="O102" s="40">
        <v>0.0</v>
      </c>
      <c r="P102" s="40">
        <v>16.0</v>
      </c>
      <c r="Q102" s="39">
        <v>0.0</v>
      </c>
      <c r="R102" s="42">
        <v>292.8</v>
      </c>
      <c r="S102" s="40">
        <v>0.0</v>
      </c>
      <c r="T102" s="40">
        <v>22.0</v>
      </c>
      <c r="U102" s="39">
        <v>0.0</v>
      </c>
      <c r="V102" s="40">
        <v>29.5</v>
      </c>
      <c r="W102" s="40">
        <v>59.0</v>
      </c>
      <c r="X102" s="39">
        <v>0.0</v>
      </c>
      <c r="Y102" s="40" t="s">
        <v>21</v>
      </c>
      <c r="Z102" s="40">
        <f t="shared" ref="Z102:Z104" si="20">+4</f>
        <v>4</v>
      </c>
      <c r="AA102" s="40">
        <v>-1.0</v>
      </c>
      <c r="AB102" s="40">
        <v>0.0</v>
      </c>
      <c r="AC102" s="40">
        <v>7.0</v>
      </c>
      <c r="AD102" s="40">
        <v>20.0</v>
      </c>
      <c r="AE102" s="40">
        <v>8.0</v>
      </c>
      <c r="AF102" s="40">
        <v>1.0</v>
      </c>
      <c r="AG102" s="42">
        <v>26.0</v>
      </c>
    </row>
    <row r="103">
      <c r="A103" s="39" t="s">
        <v>446</v>
      </c>
      <c r="B103" s="39">
        <v>2016.0</v>
      </c>
      <c r="C103" s="39" t="s">
        <v>351</v>
      </c>
      <c r="D103" s="40" t="s">
        <v>595</v>
      </c>
      <c r="E103" s="40">
        <v>74.0</v>
      </c>
      <c r="F103" s="40">
        <v>73.0</v>
      </c>
      <c r="G103" s="40">
        <v>0.0</v>
      </c>
      <c r="H103" s="40">
        <v>0.0</v>
      </c>
      <c r="I103" s="40">
        <v>147.0</v>
      </c>
      <c r="J103" s="39">
        <f t="shared" si="19"/>
        <v>3</v>
      </c>
      <c r="K103" s="41">
        <v>0.0</v>
      </c>
      <c r="L103" s="40">
        <v>102.0</v>
      </c>
      <c r="M103" s="40">
        <v>109.0</v>
      </c>
      <c r="N103" s="40">
        <v>0.0</v>
      </c>
      <c r="O103" s="40">
        <v>0.0</v>
      </c>
      <c r="P103" s="40">
        <v>15.0</v>
      </c>
      <c r="Q103" s="39">
        <v>0.0</v>
      </c>
      <c r="R103" s="42">
        <v>293.3</v>
      </c>
      <c r="S103" s="40">
        <v>0.0</v>
      </c>
      <c r="T103" s="40">
        <v>23.0</v>
      </c>
      <c r="U103" s="39">
        <v>0.0</v>
      </c>
      <c r="V103" s="40">
        <v>30.0</v>
      </c>
      <c r="W103" s="40">
        <v>60.0</v>
      </c>
      <c r="X103" s="39">
        <v>0.0</v>
      </c>
      <c r="Y103" s="40">
        <v>-2.0</v>
      </c>
      <c r="Z103" s="40">
        <f t="shared" si="20"/>
        <v>4</v>
      </c>
      <c r="AA103" s="40">
        <f>+1</f>
        <v>1</v>
      </c>
      <c r="AB103" s="40">
        <v>0.0</v>
      </c>
      <c r="AC103" s="40">
        <v>7.0</v>
      </c>
      <c r="AD103" s="40">
        <v>20.0</v>
      </c>
      <c r="AE103" s="40">
        <v>8.0</v>
      </c>
      <c r="AF103" s="40">
        <v>1.0</v>
      </c>
      <c r="AG103" s="42">
        <v>26.0</v>
      </c>
    </row>
    <row r="104">
      <c r="A104" s="39" t="s">
        <v>446</v>
      </c>
      <c r="B104" s="39">
        <v>2016.0</v>
      </c>
      <c r="C104" s="39" t="s">
        <v>374</v>
      </c>
      <c r="D104" s="40" t="s">
        <v>595</v>
      </c>
      <c r="E104" s="40">
        <v>74.0</v>
      </c>
      <c r="F104" s="40">
        <v>71.0</v>
      </c>
      <c r="G104" s="40">
        <v>0.0</v>
      </c>
      <c r="H104" s="40">
        <v>0.0</v>
      </c>
      <c r="I104" s="40">
        <v>145.0</v>
      </c>
      <c r="J104" s="39">
        <f>+1</f>
        <v>1</v>
      </c>
      <c r="K104" s="41">
        <v>0.0</v>
      </c>
      <c r="L104" s="40">
        <v>102.0</v>
      </c>
      <c r="M104" s="40">
        <v>81.0</v>
      </c>
      <c r="N104" s="40">
        <v>0.0</v>
      </c>
      <c r="O104" s="40">
        <v>0.0</v>
      </c>
      <c r="P104" s="40">
        <v>22.0</v>
      </c>
      <c r="Q104" s="39">
        <v>0.0</v>
      </c>
      <c r="R104" s="42">
        <v>278.5</v>
      </c>
      <c r="S104" s="40">
        <v>0.0</v>
      </c>
      <c r="T104" s="40">
        <v>21.0</v>
      </c>
      <c r="U104" s="39">
        <v>0.0</v>
      </c>
      <c r="V104" s="40">
        <v>29.0</v>
      </c>
      <c r="W104" s="40">
        <v>58.0</v>
      </c>
      <c r="X104" s="39">
        <v>0.0</v>
      </c>
      <c r="Y104" s="40">
        <v>-2.0</v>
      </c>
      <c r="Z104" s="40">
        <f t="shared" si="20"/>
        <v>4</v>
      </c>
      <c r="AA104" s="40">
        <v>-1.0</v>
      </c>
      <c r="AB104" s="40">
        <v>0.0</v>
      </c>
      <c r="AC104" s="40">
        <v>5.0</v>
      </c>
      <c r="AD104" s="40">
        <v>26.0</v>
      </c>
      <c r="AE104" s="40">
        <v>4.0</v>
      </c>
      <c r="AF104" s="40">
        <v>1.0</v>
      </c>
      <c r="AG104" s="42">
        <v>25.0</v>
      </c>
    </row>
    <row r="105">
      <c r="A105" s="39" t="s">
        <v>446</v>
      </c>
      <c r="B105" s="39">
        <v>2016.0</v>
      </c>
      <c r="C105" s="39" t="s">
        <v>337</v>
      </c>
      <c r="D105" s="40" t="s">
        <v>595</v>
      </c>
      <c r="E105" s="40">
        <v>75.0</v>
      </c>
      <c r="F105" s="40">
        <v>71.0</v>
      </c>
      <c r="G105" s="40">
        <v>0.0</v>
      </c>
      <c r="H105" s="40">
        <v>0.0</v>
      </c>
      <c r="I105" s="40">
        <v>146.0</v>
      </c>
      <c r="J105" s="39">
        <f>+2</f>
        <v>2</v>
      </c>
      <c r="K105" s="41">
        <v>0.0</v>
      </c>
      <c r="L105" s="40">
        <v>119.0</v>
      </c>
      <c r="M105" s="40">
        <v>93.0</v>
      </c>
      <c r="N105" s="40">
        <v>0.0</v>
      </c>
      <c r="O105" s="40">
        <v>0.0</v>
      </c>
      <c r="P105" s="40">
        <v>23.0</v>
      </c>
      <c r="Q105" s="39">
        <v>0.0</v>
      </c>
      <c r="R105" s="42">
        <v>286.5</v>
      </c>
      <c r="S105" s="40">
        <v>0.0</v>
      </c>
      <c r="T105" s="40">
        <v>21.0</v>
      </c>
      <c r="U105" s="39">
        <v>0.0</v>
      </c>
      <c r="V105" s="40">
        <v>28.5</v>
      </c>
      <c r="W105" s="40">
        <v>57.0</v>
      </c>
      <c r="X105" s="39">
        <v>0.0</v>
      </c>
      <c r="Y105" s="40">
        <f>+4</f>
        <v>4</v>
      </c>
      <c r="Z105" s="40" t="s">
        <v>21</v>
      </c>
      <c r="AA105" s="40">
        <v>-2.0</v>
      </c>
      <c r="AB105" s="40">
        <v>0.0</v>
      </c>
      <c r="AC105" s="40">
        <v>6.0</v>
      </c>
      <c r="AD105" s="40">
        <v>22.0</v>
      </c>
      <c r="AE105" s="40">
        <v>8.0</v>
      </c>
      <c r="AF105" s="40">
        <v>0.0</v>
      </c>
      <c r="AG105" s="42">
        <v>25.0</v>
      </c>
    </row>
    <row r="106">
      <c r="A106" s="39" t="s">
        <v>446</v>
      </c>
      <c r="B106" s="39">
        <v>2016.0</v>
      </c>
      <c r="C106" s="39" t="s">
        <v>251</v>
      </c>
      <c r="D106" s="40" t="s">
        <v>595</v>
      </c>
      <c r="E106" s="40">
        <v>71.0</v>
      </c>
      <c r="F106" s="40">
        <v>76.0</v>
      </c>
      <c r="G106" s="40">
        <v>0.0</v>
      </c>
      <c r="H106" s="40">
        <v>0.0</v>
      </c>
      <c r="I106" s="40">
        <v>147.0</v>
      </c>
      <c r="J106" s="39">
        <f>+3</f>
        <v>3</v>
      </c>
      <c r="K106" s="41">
        <v>0.0</v>
      </c>
      <c r="L106" s="40">
        <v>37.0</v>
      </c>
      <c r="M106" s="40">
        <v>109.0</v>
      </c>
      <c r="N106" s="40">
        <v>0.0</v>
      </c>
      <c r="O106" s="40">
        <v>0.0</v>
      </c>
      <c r="P106" s="40">
        <v>19.0</v>
      </c>
      <c r="Q106" s="39">
        <v>0.0</v>
      </c>
      <c r="R106" s="42">
        <v>271.8</v>
      </c>
      <c r="S106" s="40">
        <v>0.0</v>
      </c>
      <c r="T106" s="40">
        <v>20.0</v>
      </c>
      <c r="U106" s="39">
        <v>0.0</v>
      </c>
      <c r="V106" s="40">
        <v>28.5</v>
      </c>
      <c r="W106" s="40">
        <v>57.0</v>
      </c>
      <c r="X106" s="39">
        <v>0.0</v>
      </c>
      <c r="Y106" s="40">
        <v>-1.0</v>
      </c>
      <c r="Z106" s="40">
        <f>+7</f>
        <v>7</v>
      </c>
      <c r="AA106" s="40">
        <v>-3.0</v>
      </c>
      <c r="AB106" s="40">
        <v>0.0</v>
      </c>
      <c r="AC106" s="40">
        <v>6.0</v>
      </c>
      <c r="AD106" s="40">
        <v>23.0</v>
      </c>
      <c r="AE106" s="40">
        <v>5.0</v>
      </c>
      <c r="AF106" s="40">
        <v>2.0</v>
      </c>
      <c r="AG106" s="42">
        <v>25.0</v>
      </c>
    </row>
    <row r="107">
      <c r="A107" s="39" t="s">
        <v>446</v>
      </c>
      <c r="B107" s="39">
        <v>2016.0</v>
      </c>
      <c r="C107" s="39" t="s">
        <v>625</v>
      </c>
      <c r="D107" s="40" t="s">
        <v>595</v>
      </c>
      <c r="E107" s="40">
        <v>72.0</v>
      </c>
      <c r="F107" s="40">
        <v>73.0</v>
      </c>
      <c r="G107" s="40">
        <v>0.0</v>
      </c>
      <c r="H107" s="40">
        <v>0.0</v>
      </c>
      <c r="I107" s="40">
        <v>145.0</v>
      </c>
      <c r="J107" s="39">
        <f t="shared" ref="J107:J109" si="21">+1</f>
        <v>1</v>
      </c>
      <c r="K107" s="41">
        <v>0.0</v>
      </c>
      <c r="L107" s="40">
        <v>55.0</v>
      </c>
      <c r="M107" s="40">
        <v>81.0</v>
      </c>
      <c r="N107" s="40">
        <v>0.0</v>
      </c>
      <c r="O107" s="40">
        <v>0.0</v>
      </c>
      <c r="P107" s="40">
        <v>20.0</v>
      </c>
      <c r="Q107" s="39">
        <v>0.0</v>
      </c>
      <c r="R107" s="42">
        <v>286.5</v>
      </c>
      <c r="S107" s="40">
        <v>0.0</v>
      </c>
      <c r="T107" s="40">
        <v>26.0</v>
      </c>
      <c r="U107" s="39">
        <v>0.0</v>
      </c>
      <c r="V107" s="40">
        <v>31.0</v>
      </c>
      <c r="W107" s="40">
        <v>62.0</v>
      </c>
      <c r="X107" s="39">
        <v>0.0</v>
      </c>
      <c r="Y107" s="40">
        <f>+1</f>
        <v>1</v>
      </c>
      <c r="Z107" s="40">
        <f>+2</f>
        <v>2</v>
      </c>
      <c r="AA107" s="40">
        <v>-2.0</v>
      </c>
      <c r="AB107" s="40">
        <v>0.0</v>
      </c>
      <c r="AC107" s="40">
        <v>5.0</v>
      </c>
      <c r="AD107" s="40">
        <v>25.0</v>
      </c>
      <c r="AE107" s="40">
        <v>6.0</v>
      </c>
      <c r="AF107" s="40">
        <v>0.0</v>
      </c>
      <c r="AG107" s="42">
        <v>24.5</v>
      </c>
    </row>
    <row r="108">
      <c r="A108" s="39" t="s">
        <v>446</v>
      </c>
      <c r="B108" s="39">
        <v>2016.0</v>
      </c>
      <c r="C108" s="39" t="s">
        <v>627</v>
      </c>
      <c r="D108" s="40" t="s">
        <v>595</v>
      </c>
      <c r="E108" s="40">
        <v>73.0</v>
      </c>
      <c r="F108" s="40">
        <v>72.0</v>
      </c>
      <c r="G108" s="40">
        <v>0.0</v>
      </c>
      <c r="H108" s="40">
        <v>0.0</v>
      </c>
      <c r="I108" s="40">
        <v>145.0</v>
      </c>
      <c r="J108" s="39">
        <f t="shared" si="21"/>
        <v>1</v>
      </c>
      <c r="K108" s="41">
        <v>0.0</v>
      </c>
      <c r="L108" s="40">
        <v>74.0</v>
      </c>
      <c r="M108" s="40">
        <v>81.0</v>
      </c>
      <c r="N108" s="40">
        <v>0.0</v>
      </c>
      <c r="O108" s="40">
        <v>0.0</v>
      </c>
      <c r="P108" s="40">
        <v>25.0</v>
      </c>
      <c r="Q108" s="39">
        <v>0.0</v>
      </c>
      <c r="R108" s="42">
        <v>273.5</v>
      </c>
      <c r="S108" s="40">
        <v>0.0</v>
      </c>
      <c r="T108" s="40">
        <v>21.0</v>
      </c>
      <c r="U108" s="39">
        <v>0.0</v>
      </c>
      <c r="V108" s="40">
        <v>28.5</v>
      </c>
      <c r="W108" s="40">
        <v>57.0</v>
      </c>
      <c r="X108" s="39">
        <v>0.0</v>
      </c>
      <c r="Y108" s="40">
        <v>-2.0</v>
      </c>
      <c r="Z108" s="40">
        <f>+1</f>
        <v>1</v>
      </c>
      <c r="AA108" s="40">
        <f>+2</f>
        <v>2</v>
      </c>
      <c r="AB108" s="40">
        <v>0.0</v>
      </c>
      <c r="AC108" s="40">
        <v>5.0</v>
      </c>
      <c r="AD108" s="40">
        <v>25.0</v>
      </c>
      <c r="AE108" s="40">
        <v>6.0</v>
      </c>
      <c r="AF108" s="40">
        <v>0.0</v>
      </c>
      <c r="AG108" s="42">
        <v>24.5</v>
      </c>
    </row>
    <row r="109">
      <c r="A109" s="39" t="s">
        <v>446</v>
      </c>
      <c r="B109" s="39">
        <v>2016.0</v>
      </c>
      <c r="C109" s="39" t="s">
        <v>206</v>
      </c>
      <c r="D109" s="40" t="s">
        <v>595</v>
      </c>
      <c r="E109" s="40">
        <v>73.0</v>
      </c>
      <c r="F109" s="40">
        <v>72.0</v>
      </c>
      <c r="G109" s="40">
        <v>0.0</v>
      </c>
      <c r="H109" s="40">
        <v>0.0</v>
      </c>
      <c r="I109" s="40">
        <v>145.0</v>
      </c>
      <c r="J109" s="39">
        <f t="shared" si="21"/>
        <v>1</v>
      </c>
      <c r="K109" s="41">
        <v>0.0</v>
      </c>
      <c r="L109" s="40">
        <v>74.0</v>
      </c>
      <c r="M109" s="40">
        <v>81.0</v>
      </c>
      <c r="N109" s="40">
        <v>0.0</v>
      </c>
      <c r="O109" s="40">
        <v>0.0</v>
      </c>
      <c r="P109" s="40">
        <v>17.0</v>
      </c>
      <c r="Q109" s="39">
        <v>0.0</v>
      </c>
      <c r="R109" s="42">
        <v>303.3</v>
      </c>
      <c r="S109" s="40">
        <v>0.0</v>
      </c>
      <c r="T109" s="40">
        <v>23.0</v>
      </c>
      <c r="U109" s="39">
        <v>0.0</v>
      </c>
      <c r="V109" s="40">
        <v>29.5</v>
      </c>
      <c r="W109" s="40">
        <v>59.0</v>
      </c>
      <c r="X109" s="39">
        <v>0.0</v>
      </c>
      <c r="Y109" s="40">
        <f t="shared" ref="Y109:Z109" si="22">+2</f>
        <v>2</v>
      </c>
      <c r="Z109" s="40">
        <f t="shared" si="22"/>
        <v>2</v>
      </c>
      <c r="AA109" s="40">
        <v>-3.0</v>
      </c>
      <c r="AB109" s="40">
        <v>0.0</v>
      </c>
      <c r="AC109" s="40">
        <v>5.0</v>
      </c>
      <c r="AD109" s="40">
        <v>25.0</v>
      </c>
      <c r="AE109" s="40">
        <v>6.0</v>
      </c>
      <c r="AF109" s="40">
        <v>0.0</v>
      </c>
      <c r="AG109" s="42">
        <v>24.5</v>
      </c>
    </row>
    <row r="110">
      <c r="A110" s="39" t="s">
        <v>446</v>
      </c>
      <c r="B110" s="39">
        <v>2016.0</v>
      </c>
      <c r="C110" s="39" t="s">
        <v>43</v>
      </c>
      <c r="D110" s="40" t="s">
        <v>595</v>
      </c>
      <c r="E110" s="40">
        <v>73.0</v>
      </c>
      <c r="F110" s="40">
        <v>73.0</v>
      </c>
      <c r="G110" s="40">
        <v>0.0</v>
      </c>
      <c r="H110" s="40">
        <v>0.0</v>
      </c>
      <c r="I110" s="40">
        <v>146.0</v>
      </c>
      <c r="J110" s="39">
        <f t="shared" ref="J110:J112" si="24">+2</f>
        <v>2</v>
      </c>
      <c r="K110" s="41">
        <v>0.0</v>
      </c>
      <c r="L110" s="40">
        <v>74.0</v>
      </c>
      <c r="M110" s="40">
        <v>93.0</v>
      </c>
      <c r="N110" s="40">
        <v>0.0</v>
      </c>
      <c r="O110" s="40">
        <v>0.0</v>
      </c>
      <c r="P110" s="40">
        <v>19.0</v>
      </c>
      <c r="Q110" s="39">
        <v>0.0</v>
      </c>
      <c r="R110" s="42">
        <v>293.5</v>
      </c>
      <c r="S110" s="40">
        <v>0.0</v>
      </c>
      <c r="T110" s="40">
        <v>21.0</v>
      </c>
      <c r="U110" s="39">
        <v>0.0</v>
      </c>
      <c r="V110" s="40">
        <v>29.0</v>
      </c>
      <c r="W110" s="40">
        <v>58.0</v>
      </c>
      <c r="X110" s="39">
        <v>0.0</v>
      </c>
      <c r="Y110" s="40" t="s">
        <v>21</v>
      </c>
      <c r="Z110" s="40">
        <f t="shared" ref="Z110:AA110" si="23">+1</f>
        <v>1</v>
      </c>
      <c r="AA110" s="40">
        <f t="shared" si="23"/>
        <v>1</v>
      </c>
      <c r="AB110" s="40">
        <v>1.0</v>
      </c>
      <c r="AC110" s="40">
        <v>2.0</v>
      </c>
      <c r="AD110" s="40">
        <v>27.0</v>
      </c>
      <c r="AE110" s="40">
        <v>6.0</v>
      </c>
      <c r="AF110" s="40">
        <v>0.0</v>
      </c>
      <c r="AG110" s="42">
        <v>24.5</v>
      </c>
    </row>
    <row r="111">
      <c r="A111" s="39" t="s">
        <v>446</v>
      </c>
      <c r="B111" s="39">
        <v>2016.0</v>
      </c>
      <c r="C111" s="39" t="s">
        <v>252</v>
      </c>
      <c r="D111" s="40" t="s">
        <v>595</v>
      </c>
      <c r="E111" s="40">
        <v>76.0</v>
      </c>
      <c r="F111" s="40">
        <v>70.0</v>
      </c>
      <c r="G111" s="40">
        <v>0.0</v>
      </c>
      <c r="H111" s="40">
        <v>0.0</v>
      </c>
      <c r="I111" s="40">
        <v>146.0</v>
      </c>
      <c r="J111" s="39">
        <f t="shared" si="24"/>
        <v>2</v>
      </c>
      <c r="K111" s="41">
        <v>0.0</v>
      </c>
      <c r="L111" s="40">
        <v>134.0</v>
      </c>
      <c r="M111" s="40">
        <v>93.0</v>
      </c>
      <c r="N111" s="40">
        <v>0.0</v>
      </c>
      <c r="O111" s="40">
        <v>0.0</v>
      </c>
      <c r="P111" s="40">
        <v>16.0</v>
      </c>
      <c r="Q111" s="39">
        <v>0.0</v>
      </c>
      <c r="R111" s="42">
        <v>285.8</v>
      </c>
      <c r="S111" s="40">
        <v>0.0</v>
      </c>
      <c r="T111" s="40">
        <v>17.0</v>
      </c>
      <c r="U111" s="39">
        <v>0.0</v>
      </c>
      <c r="V111" s="40">
        <v>27.5</v>
      </c>
      <c r="W111" s="40">
        <v>55.0</v>
      </c>
      <c r="X111" s="39">
        <v>0.0</v>
      </c>
      <c r="Y111" s="40" t="s">
        <v>21</v>
      </c>
      <c r="Z111" s="40">
        <f>+5</f>
        <v>5</v>
      </c>
      <c r="AA111" s="40">
        <v>-3.0</v>
      </c>
      <c r="AB111" s="40">
        <v>0.0</v>
      </c>
      <c r="AC111" s="40">
        <v>5.0</v>
      </c>
      <c r="AD111" s="40">
        <v>25.0</v>
      </c>
      <c r="AE111" s="40">
        <v>5.0</v>
      </c>
      <c r="AF111" s="40">
        <v>1.0</v>
      </c>
      <c r="AG111" s="42">
        <v>24.0</v>
      </c>
    </row>
    <row r="112">
      <c r="A112" s="39" t="s">
        <v>446</v>
      </c>
      <c r="B112" s="39">
        <v>2016.0</v>
      </c>
      <c r="C112" s="39" t="s">
        <v>382</v>
      </c>
      <c r="D112" s="40" t="s">
        <v>595</v>
      </c>
      <c r="E112" s="40">
        <v>72.0</v>
      </c>
      <c r="F112" s="40">
        <v>74.0</v>
      </c>
      <c r="G112" s="40">
        <v>0.0</v>
      </c>
      <c r="H112" s="40">
        <v>0.0</v>
      </c>
      <c r="I112" s="40">
        <v>146.0</v>
      </c>
      <c r="J112" s="39">
        <f t="shared" si="24"/>
        <v>2</v>
      </c>
      <c r="K112" s="41">
        <v>0.0</v>
      </c>
      <c r="L112" s="40">
        <v>55.0</v>
      </c>
      <c r="M112" s="40">
        <v>93.0</v>
      </c>
      <c r="N112" s="40">
        <v>0.0</v>
      </c>
      <c r="O112" s="40">
        <v>0.0</v>
      </c>
      <c r="P112" s="40">
        <v>18.0</v>
      </c>
      <c r="Q112" s="39">
        <v>0.0</v>
      </c>
      <c r="R112" s="42">
        <v>285.8</v>
      </c>
      <c r="S112" s="40">
        <v>0.0</v>
      </c>
      <c r="T112" s="40">
        <v>24.0</v>
      </c>
      <c r="U112" s="39">
        <v>0.0</v>
      </c>
      <c r="V112" s="40">
        <v>30.0</v>
      </c>
      <c r="W112" s="40">
        <v>60.0</v>
      </c>
      <c r="X112" s="39">
        <v>0.0</v>
      </c>
      <c r="Y112" s="40">
        <f t="shared" ref="Y112:Z112" si="25">+1</f>
        <v>1</v>
      </c>
      <c r="Z112" s="40">
        <f t="shared" si="25"/>
        <v>1</v>
      </c>
      <c r="AA112" s="40" t="s">
        <v>21</v>
      </c>
      <c r="AB112" s="40">
        <v>0.0</v>
      </c>
      <c r="AC112" s="40">
        <v>5.0</v>
      </c>
      <c r="AD112" s="40">
        <v>25.0</v>
      </c>
      <c r="AE112" s="40">
        <v>5.0</v>
      </c>
      <c r="AF112" s="40">
        <v>1.0</v>
      </c>
      <c r="AG112" s="42">
        <v>24.0</v>
      </c>
    </row>
    <row r="113">
      <c r="A113" s="39" t="s">
        <v>446</v>
      </c>
      <c r="B113" s="39">
        <v>2016.0</v>
      </c>
      <c r="C113" s="39" t="s">
        <v>607</v>
      </c>
      <c r="D113" s="40" t="s">
        <v>595</v>
      </c>
      <c r="E113" s="40">
        <v>76.0</v>
      </c>
      <c r="F113" s="40">
        <v>71.0</v>
      </c>
      <c r="G113" s="40">
        <v>0.0</v>
      </c>
      <c r="H113" s="40">
        <v>0.0</v>
      </c>
      <c r="I113" s="40">
        <v>147.0</v>
      </c>
      <c r="J113" s="39">
        <f t="shared" ref="J113:J114" si="27">+3</f>
        <v>3</v>
      </c>
      <c r="K113" s="41">
        <v>0.0</v>
      </c>
      <c r="L113" s="40">
        <v>134.0</v>
      </c>
      <c r="M113" s="40">
        <v>109.0</v>
      </c>
      <c r="N113" s="40">
        <v>0.0</v>
      </c>
      <c r="O113" s="40">
        <v>0.0</v>
      </c>
      <c r="P113" s="40">
        <v>18.0</v>
      </c>
      <c r="Q113" s="39">
        <v>0.0</v>
      </c>
      <c r="R113" s="42">
        <v>285.0</v>
      </c>
      <c r="S113" s="40">
        <v>0.0</v>
      </c>
      <c r="T113" s="40">
        <v>25.0</v>
      </c>
      <c r="U113" s="39">
        <v>0.0</v>
      </c>
      <c r="V113" s="40">
        <v>31.5</v>
      </c>
      <c r="W113" s="40">
        <v>63.0</v>
      </c>
      <c r="X113" s="39">
        <v>0.0</v>
      </c>
      <c r="Y113" s="40">
        <f t="shared" ref="Y113:Z113" si="26">+2</f>
        <v>2</v>
      </c>
      <c r="Z113" s="40">
        <f t="shared" si="26"/>
        <v>2</v>
      </c>
      <c r="AA113" s="40">
        <v>-1.0</v>
      </c>
      <c r="AB113" s="40">
        <v>0.0</v>
      </c>
      <c r="AC113" s="40">
        <v>6.0</v>
      </c>
      <c r="AD113" s="40">
        <v>21.0</v>
      </c>
      <c r="AE113" s="40">
        <v>9.0</v>
      </c>
      <c r="AF113" s="40">
        <v>0.0</v>
      </c>
      <c r="AG113" s="42">
        <v>24.0</v>
      </c>
    </row>
    <row r="114">
      <c r="A114" s="39" t="s">
        <v>446</v>
      </c>
      <c r="B114" s="39">
        <v>2016.0</v>
      </c>
      <c r="C114" s="39" t="s">
        <v>598</v>
      </c>
      <c r="D114" s="40" t="s">
        <v>595</v>
      </c>
      <c r="E114" s="40">
        <v>73.0</v>
      </c>
      <c r="F114" s="40">
        <v>74.0</v>
      </c>
      <c r="G114" s="40">
        <v>0.0</v>
      </c>
      <c r="H114" s="40">
        <v>0.0</v>
      </c>
      <c r="I114" s="40">
        <v>147.0</v>
      </c>
      <c r="J114" s="39">
        <f t="shared" si="27"/>
        <v>3</v>
      </c>
      <c r="K114" s="41">
        <v>0.0</v>
      </c>
      <c r="L114" s="40">
        <v>74.0</v>
      </c>
      <c r="M114" s="40">
        <v>109.0</v>
      </c>
      <c r="N114" s="40">
        <v>0.0</v>
      </c>
      <c r="O114" s="40">
        <v>0.0</v>
      </c>
      <c r="P114" s="40">
        <v>21.0</v>
      </c>
      <c r="Q114" s="39">
        <v>0.0</v>
      </c>
      <c r="R114" s="42">
        <v>269.3</v>
      </c>
      <c r="S114" s="40">
        <v>0.0</v>
      </c>
      <c r="T114" s="40">
        <v>17.0</v>
      </c>
      <c r="U114" s="39">
        <v>0.0</v>
      </c>
      <c r="V114" s="40">
        <v>26.0</v>
      </c>
      <c r="W114" s="40">
        <v>52.0</v>
      </c>
      <c r="X114" s="39">
        <v>0.0</v>
      </c>
      <c r="Y114" s="40">
        <v>-1.0</v>
      </c>
      <c r="Z114" s="40">
        <f t="shared" ref="Z114:Z115" si="28">+5</f>
        <v>5</v>
      </c>
      <c r="AA114" s="40">
        <v>-1.0</v>
      </c>
      <c r="AB114" s="40">
        <v>0.0</v>
      </c>
      <c r="AC114" s="40">
        <v>6.0</v>
      </c>
      <c r="AD114" s="40">
        <v>21.0</v>
      </c>
      <c r="AE114" s="40">
        <v>9.0</v>
      </c>
      <c r="AF114" s="40">
        <v>0.0</v>
      </c>
      <c r="AG114" s="42">
        <v>24.0</v>
      </c>
    </row>
    <row r="115">
      <c r="A115" s="39" t="s">
        <v>446</v>
      </c>
      <c r="B115" s="39">
        <v>2016.0</v>
      </c>
      <c r="C115" s="39" t="s">
        <v>341</v>
      </c>
      <c r="D115" s="40" t="s">
        <v>595</v>
      </c>
      <c r="E115" s="40">
        <v>76.0</v>
      </c>
      <c r="F115" s="40">
        <v>72.0</v>
      </c>
      <c r="G115" s="40">
        <v>0.0</v>
      </c>
      <c r="H115" s="40">
        <v>0.0</v>
      </c>
      <c r="I115" s="40">
        <v>148.0</v>
      </c>
      <c r="J115" s="39">
        <f>+4</f>
        <v>4</v>
      </c>
      <c r="K115" s="41">
        <v>0.0</v>
      </c>
      <c r="L115" s="40">
        <v>134.0</v>
      </c>
      <c r="M115" s="40">
        <v>120.0</v>
      </c>
      <c r="N115" s="40">
        <v>0.0</v>
      </c>
      <c r="O115" s="40">
        <v>0.0</v>
      </c>
      <c r="P115" s="40">
        <v>12.0</v>
      </c>
      <c r="Q115" s="39">
        <v>0.0</v>
      </c>
      <c r="R115" s="42">
        <v>319.5</v>
      </c>
      <c r="S115" s="40">
        <v>0.0</v>
      </c>
      <c r="T115" s="40">
        <v>20.0</v>
      </c>
      <c r="U115" s="39">
        <v>0.0</v>
      </c>
      <c r="V115" s="40">
        <v>27.5</v>
      </c>
      <c r="W115" s="40">
        <v>55.0</v>
      </c>
      <c r="X115" s="39">
        <v>0.0</v>
      </c>
      <c r="Y115" s="40" t="s">
        <v>21</v>
      </c>
      <c r="Z115" s="40">
        <f t="shared" si="28"/>
        <v>5</v>
      </c>
      <c r="AA115" s="40">
        <v>-1.0</v>
      </c>
      <c r="AB115" s="40">
        <v>0.0</v>
      </c>
      <c r="AC115" s="40">
        <v>6.0</v>
      </c>
      <c r="AD115" s="40">
        <v>22.0</v>
      </c>
      <c r="AE115" s="40">
        <v>6.0</v>
      </c>
      <c r="AF115" s="40">
        <v>2.0</v>
      </c>
      <c r="AG115" s="42">
        <v>24.0</v>
      </c>
    </row>
    <row r="116">
      <c r="A116" s="39" t="s">
        <v>446</v>
      </c>
      <c r="B116" s="39">
        <v>2016.0</v>
      </c>
      <c r="C116" s="39" t="s">
        <v>462</v>
      </c>
      <c r="D116" s="40" t="s">
        <v>595</v>
      </c>
      <c r="E116" s="40">
        <v>76.0</v>
      </c>
      <c r="F116" s="40">
        <v>73.0</v>
      </c>
      <c r="G116" s="40">
        <v>0.0</v>
      </c>
      <c r="H116" s="40">
        <v>0.0</v>
      </c>
      <c r="I116" s="40">
        <v>149.0</v>
      </c>
      <c r="J116" s="39">
        <f>+5</f>
        <v>5</v>
      </c>
      <c r="K116" s="41">
        <v>0.0</v>
      </c>
      <c r="L116" s="40">
        <v>134.0</v>
      </c>
      <c r="M116" s="40">
        <v>125.0</v>
      </c>
      <c r="N116" s="40">
        <v>0.0</v>
      </c>
      <c r="O116" s="40">
        <v>0.0</v>
      </c>
      <c r="P116" s="40">
        <v>11.0</v>
      </c>
      <c r="Q116" s="39">
        <v>0.0</v>
      </c>
      <c r="R116" s="42">
        <v>312.3</v>
      </c>
      <c r="S116" s="40">
        <v>0.0</v>
      </c>
      <c r="T116" s="40">
        <v>25.0</v>
      </c>
      <c r="U116" s="39">
        <v>0.0</v>
      </c>
      <c r="V116" s="40">
        <v>31.0</v>
      </c>
      <c r="W116" s="40">
        <v>62.0</v>
      </c>
      <c r="X116" s="39">
        <v>0.0</v>
      </c>
      <c r="Y116" s="40">
        <v>-2.0</v>
      </c>
      <c r="Z116" s="40">
        <f>+9</f>
        <v>9</v>
      </c>
      <c r="AA116" s="40">
        <v>-2.0</v>
      </c>
      <c r="AB116" s="40">
        <v>0.0</v>
      </c>
      <c r="AC116" s="40">
        <v>6.0</v>
      </c>
      <c r="AD116" s="40">
        <v>22.0</v>
      </c>
      <c r="AE116" s="40">
        <v>6.0</v>
      </c>
      <c r="AF116" s="40">
        <v>2.0</v>
      </c>
      <c r="AG116" s="42">
        <v>24.0</v>
      </c>
    </row>
    <row r="117">
      <c r="A117" s="39" t="s">
        <v>446</v>
      </c>
      <c r="B117" s="39">
        <v>2016.0</v>
      </c>
      <c r="C117" s="39" t="s">
        <v>631</v>
      </c>
      <c r="D117" s="40" t="s">
        <v>595</v>
      </c>
      <c r="E117" s="40">
        <v>74.0</v>
      </c>
      <c r="F117" s="40">
        <v>72.0</v>
      </c>
      <c r="G117" s="40">
        <v>0.0</v>
      </c>
      <c r="H117" s="40">
        <v>0.0</v>
      </c>
      <c r="I117" s="40">
        <v>146.0</v>
      </c>
      <c r="J117" s="39">
        <f>+2</f>
        <v>2</v>
      </c>
      <c r="K117" s="41">
        <v>0.0</v>
      </c>
      <c r="L117" s="40">
        <v>102.0</v>
      </c>
      <c r="M117" s="40">
        <v>93.0</v>
      </c>
      <c r="N117" s="40">
        <v>0.0</v>
      </c>
      <c r="O117" s="40">
        <v>0.0</v>
      </c>
      <c r="P117" s="40">
        <v>15.0</v>
      </c>
      <c r="Q117" s="39">
        <v>0.0</v>
      </c>
      <c r="R117" s="42">
        <v>300.0</v>
      </c>
      <c r="S117" s="40">
        <v>0.0</v>
      </c>
      <c r="T117" s="40">
        <v>21.0</v>
      </c>
      <c r="U117" s="39">
        <v>0.0</v>
      </c>
      <c r="V117" s="40">
        <v>29.5</v>
      </c>
      <c r="W117" s="40">
        <v>59.0</v>
      </c>
      <c r="X117" s="39">
        <v>0.0</v>
      </c>
      <c r="Y117" s="40">
        <f>+4</f>
        <v>4</v>
      </c>
      <c r="Z117" s="40" t="s">
        <v>21</v>
      </c>
      <c r="AA117" s="40">
        <v>-2.0</v>
      </c>
      <c r="AB117" s="40">
        <v>0.0</v>
      </c>
      <c r="AC117" s="40">
        <v>5.0</v>
      </c>
      <c r="AD117" s="40">
        <v>24.0</v>
      </c>
      <c r="AE117" s="40">
        <v>7.0</v>
      </c>
      <c r="AF117" s="40">
        <v>0.0</v>
      </c>
      <c r="AG117" s="42">
        <v>23.5</v>
      </c>
    </row>
    <row r="118">
      <c r="A118" s="39" t="s">
        <v>446</v>
      </c>
      <c r="B118" s="39">
        <v>2016.0</v>
      </c>
      <c r="C118" s="39" t="s">
        <v>633</v>
      </c>
      <c r="D118" s="40" t="s">
        <v>595</v>
      </c>
      <c r="E118" s="40">
        <v>76.0</v>
      </c>
      <c r="F118" s="40">
        <v>72.0</v>
      </c>
      <c r="G118" s="40">
        <v>0.0</v>
      </c>
      <c r="H118" s="40">
        <v>0.0</v>
      </c>
      <c r="I118" s="40">
        <v>148.0</v>
      </c>
      <c r="J118" s="39">
        <f t="shared" ref="J118:J119" si="29">+4</f>
        <v>4</v>
      </c>
      <c r="K118" s="41">
        <v>0.0</v>
      </c>
      <c r="L118" s="40">
        <v>134.0</v>
      </c>
      <c r="M118" s="40">
        <v>120.0</v>
      </c>
      <c r="N118" s="40">
        <v>0.0</v>
      </c>
      <c r="O118" s="40">
        <v>0.0</v>
      </c>
      <c r="P118" s="40">
        <v>12.0</v>
      </c>
      <c r="Q118" s="39">
        <v>0.0</v>
      </c>
      <c r="R118" s="42">
        <v>275.3</v>
      </c>
      <c r="S118" s="40">
        <v>0.0</v>
      </c>
      <c r="T118" s="40">
        <v>16.0</v>
      </c>
      <c r="U118" s="39">
        <v>0.0</v>
      </c>
      <c r="V118" s="40">
        <v>27.0</v>
      </c>
      <c r="W118" s="40">
        <v>54.0</v>
      </c>
      <c r="X118" s="39">
        <v>0.0</v>
      </c>
      <c r="Y118" s="40">
        <v>-1.0</v>
      </c>
      <c r="Z118" s="40">
        <f t="shared" ref="Z118:Z119" si="30">+6</f>
        <v>6</v>
      </c>
      <c r="AA118" s="40">
        <v>-1.0</v>
      </c>
      <c r="AB118" s="40">
        <v>0.0</v>
      </c>
      <c r="AC118" s="40">
        <v>6.0</v>
      </c>
      <c r="AD118" s="40">
        <v>20.0</v>
      </c>
      <c r="AE118" s="40">
        <v>10.0</v>
      </c>
      <c r="AF118" s="40">
        <v>0.0</v>
      </c>
      <c r="AG118" s="42">
        <v>23.0</v>
      </c>
    </row>
    <row r="119">
      <c r="A119" s="39" t="s">
        <v>446</v>
      </c>
      <c r="B119" s="39">
        <v>2016.0</v>
      </c>
      <c r="C119" s="39" t="s">
        <v>634</v>
      </c>
      <c r="D119" s="40" t="s">
        <v>595</v>
      </c>
      <c r="E119" s="40">
        <v>73.0</v>
      </c>
      <c r="F119" s="40">
        <v>75.0</v>
      </c>
      <c r="G119" s="40">
        <v>0.0</v>
      </c>
      <c r="H119" s="40">
        <v>0.0</v>
      </c>
      <c r="I119" s="40">
        <v>148.0</v>
      </c>
      <c r="J119" s="39">
        <f t="shared" si="29"/>
        <v>4</v>
      </c>
      <c r="K119" s="41">
        <v>0.0</v>
      </c>
      <c r="L119" s="40">
        <v>74.0</v>
      </c>
      <c r="M119" s="40">
        <v>120.0</v>
      </c>
      <c r="N119" s="40">
        <v>0.0</v>
      </c>
      <c r="O119" s="40">
        <v>0.0</v>
      </c>
      <c r="P119" s="40">
        <v>20.0</v>
      </c>
      <c r="Q119" s="39">
        <v>0.0</v>
      </c>
      <c r="R119" s="42">
        <v>282.0</v>
      </c>
      <c r="S119" s="40">
        <v>0.0</v>
      </c>
      <c r="T119" s="40">
        <v>21.0</v>
      </c>
      <c r="U119" s="39">
        <v>0.0</v>
      </c>
      <c r="V119" s="40">
        <v>30.0</v>
      </c>
      <c r="W119" s="40">
        <v>60.0</v>
      </c>
      <c r="X119" s="39">
        <v>0.0</v>
      </c>
      <c r="Y119" s="40" t="s">
        <v>21</v>
      </c>
      <c r="Z119" s="40">
        <f t="shared" si="30"/>
        <v>6</v>
      </c>
      <c r="AA119" s="40">
        <v>-2.0</v>
      </c>
      <c r="AB119" s="40">
        <v>0.0</v>
      </c>
      <c r="AC119" s="40">
        <v>5.0</v>
      </c>
      <c r="AD119" s="40">
        <v>24.0</v>
      </c>
      <c r="AE119" s="40">
        <v>6.0</v>
      </c>
      <c r="AF119" s="40">
        <v>1.0</v>
      </c>
      <c r="AG119" s="42">
        <v>23.0</v>
      </c>
    </row>
    <row r="120">
      <c r="A120" s="39" t="s">
        <v>446</v>
      </c>
      <c r="B120" s="39">
        <v>2016.0</v>
      </c>
      <c r="C120" s="39" t="s">
        <v>635</v>
      </c>
      <c r="D120" s="40" t="s">
        <v>595</v>
      </c>
      <c r="E120" s="40">
        <v>73.0</v>
      </c>
      <c r="F120" s="40">
        <v>73.0</v>
      </c>
      <c r="G120" s="40">
        <v>0.0</v>
      </c>
      <c r="H120" s="40">
        <v>0.0</v>
      </c>
      <c r="I120" s="40">
        <v>146.0</v>
      </c>
      <c r="J120" s="39">
        <f t="shared" ref="J120:J121" si="31">+2</f>
        <v>2</v>
      </c>
      <c r="K120" s="41">
        <v>0.0</v>
      </c>
      <c r="L120" s="40">
        <v>74.0</v>
      </c>
      <c r="M120" s="40">
        <v>93.0</v>
      </c>
      <c r="N120" s="40">
        <v>0.0</v>
      </c>
      <c r="O120" s="40">
        <v>0.0</v>
      </c>
      <c r="P120" s="40">
        <v>19.0</v>
      </c>
      <c r="Q120" s="39">
        <v>0.0</v>
      </c>
      <c r="R120" s="42">
        <v>287.3</v>
      </c>
      <c r="S120" s="40">
        <v>0.0</v>
      </c>
      <c r="T120" s="40">
        <v>24.0</v>
      </c>
      <c r="U120" s="39">
        <v>0.0</v>
      </c>
      <c r="V120" s="40">
        <v>30.5</v>
      </c>
      <c r="W120" s="40">
        <v>61.0</v>
      </c>
      <c r="X120" s="39">
        <v>0.0</v>
      </c>
      <c r="Y120" s="40">
        <f>+4</f>
        <v>4</v>
      </c>
      <c r="Z120" s="40" t="s">
        <v>21</v>
      </c>
      <c r="AA120" s="40">
        <v>-2.0</v>
      </c>
      <c r="AB120" s="40">
        <v>0.0</v>
      </c>
      <c r="AC120" s="40">
        <v>4.0</v>
      </c>
      <c r="AD120" s="40">
        <v>27.0</v>
      </c>
      <c r="AE120" s="40">
        <v>4.0</v>
      </c>
      <c r="AF120" s="40">
        <v>1.0</v>
      </c>
      <c r="AG120" s="42">
        <v>22.5</v>
      </c>
    </row>
    <row r="121">
      <c r="A121" s="39" t="s">
        <v>446</v>
      </c>
      <c r="B121" s="39">
        <v>2016.0</v>
      </c>
      <c r="C121" s="39" t="s">
        <v>319</v>
      </c>
      <c r="D121" s="40" t="s">
        <v>595</v>
      </c>
      <c r="E121" s="40">
        <v>75.0</v>
      </c>
      <c r="F121" s="40">
        <v>71.0</v>
      </c>
      <c r="G121" s="40">
        <v>0.0</v>
      </c>
      <c r="H121" s="40">
        <v>0.0</v>
      </c>
      <c r="I121" s="40">
        <v>146.0</v>
      </c>
      <c r="J121" s="39">
        <f t="shared" si="31"/>
        <v>2</v>
      </c>
      <c r="K121" s="41">
        <v>0.0</v>
      </c>
      <c r="L121" s="40">
        <v>119.0</v>
      </c>
      <c r="M121" s="40">
        <v>93.0</v>
      </c>
      <c r="N121" s="40">
        <v>0.0</v>
      </c>
      <c r="O121" s="40">
        <v>0.0</v>
      </c>
      <c r="P121" s="40">
        <v>19.0</v>
      </c>
      <c r="Q121" s="39">
        <v>0.0</v>
      </c>
      <c r="R121" s="42">
        <v>289.8</v>
      </c>
      <c r="S121" s="40">
        <v>0.0</v>
      </c>
      <c r="T121" s="40">
        <v>19.0</v>
      </c>
      <c r="U121" s="39">
        <v>0.0</v>
      </c>
      <c r="V121" s="40">
        <v>27.0</v>
      </c>
      <c r="W121" s="40">
        <v>54.0</v>
      </c>
      <c r="X121" s="39">
        <v>0.0</v>
      </c>
      <c r="Y121" s="40">
        <f t="shared" ref="Y121:Z121" si="32">+1</f>
        <v>1</v>
      </c>
      <c r="Z121" s="40">
        <f t="shared" si="32"/>
        <v>1</v>
      </c>
      <c r="AA121" s="40" t="s">
        <v>21</v>
      </c>
      <c r="AB121" s="40">
        <v>0.0</v>
      </c>
      <c r="AC121" s="40">
        <v>4.0</v>
      </c>
      <c r="AD121" s="40">
        <v>27.0</v>
      </c>
      <c r="AE121" s="40">
        <v>4.0</v>
      </c>
      <c r="AF121" s="40">
        <v>1.0</v>
      </c>
      <c r="AG121" s="42">
        <v>22.5</v>
      </c>
    </row>
    <row r="122">
      <c r="A122" s="39" t="s">
        <v>446</v>
      </c>
      <c r="B122" s="39">
        <v>2016.0</v>
      </c>
      <c r="C122" s="39" t="s">
        <v>297</v>
      </c>
      <c r="D122" s="40" t="s">
        <v>595</v>
      </c>
      <c r="E122" s="40">
        <v>75.0</v>
      </c>
      <c r="F122" s="40">
        <v>72.0</v>
      </c>
      <c r="G122" s="40">
        <v>0.0</v>
      </c>
      <c r="H122" s="40">
        <v>0.0</v>
      </c>
      <c r="I122" s="40">
        <v>147.0</v>
      </c>
      <c r="J122" s="39">
        <f t="shared" ref="J122:J123" si="33">+3</f>
        <v>3</v>
      </c>
      <c r="K122" s="41">
        <v>0.0</v>
      </c>
      <c r="L122" s="40">
        <v>119.0</v>
      </c>
      <c r="M122" s="40">
        <v>109.0</v>
      </c>
      <c r="N122" s="40">
        <v>0.0</v>
      </c>
      <c r="O122" s="40">
        <v>0.0</v>
      </c>
      <c r="P122" s="40">
        <v>11.0</v>
      </c>
      <c r="Q122" s="39">
        <v>0.0</v>
      </c>
      <c r="R122" s="42">
        <v>262.0</v>
      </c>
      <c r="S122" s="40">
        <v>0.0</v>
      </c>
      <c r="T122" s="40">
        <v>21.0</v>
      </c>
      <c r="U122" s="39">
        <v>0.0</v>
      </c>
      <c r="V122" s="40">
        <v>29.5</v>
      </c>
      <c r="W122" s="40">
        <v>59.0</v>
      </c>
      <c r="X122" s="39">
        <v>0.0</v>
      </c>
      <c r="Y122" s="40">
        <f t="shared" ref="Y122:Y123" si="34">+1</f>
        <v>1</v>
      </c>
      <c r="Z122" s="40" t="s">
        <v>21</v>
      </c>
      <c r="AA122" s="40">
        <f>+2</f>
        <v>2</v>
      </c>
      <c r="AB122" s="40">
        <v>0.0</v>
      </c>
      <c r="AC122" s="40">
        <v>5.0</v>
      </c>
      <c r="AD122" s="40">
        <v>23.0</v>
      </c>
      <c r="AE122" s="40">
        <v>8.0</v>
      </c>
      <c r="AF122" s="40">
        <v>0.0</v>
      </c>
      <c r="AG122" s="42">
        <v>22.5</v>
      </c>
    </row>
    <row r="123">
      <c r="A123" s="39" t="s">
        <v>446</v>
      </c>
      <c r="B123" s="39">
        <v>2016.0</v>
      </c>
      <c r="C123" s="39" t="s">
        <v>636</v>
      </c>
      <c r="D123" s="40" t="s">
        <v>595</v>
      </c>
      <c r="E123" s="40">
        <v>73.0</v>
      </c>
      <c r="F123" s="40">
        <v>74.0</v>
      </c>
      <c r="G123" s="40">
        <v>0.0</v>
      </c>
      <c r="H123" s="40">
        <v>0.0</v>
      </c>
      <c r="I123" s="40">
        <v>147.0</v>
      </c>
      <c r="J123" s="39">
        <f t="shared" si="33"/>
        <v>3</v>
      </c>
      <c r="K123" s="41">
        <v>0.0</v>
      </c>
      <c r="L123" s="40">
        <v>74.0</v>
      </c>
      <c r="M123" s="40">
        <v>109.0</v>
      </c>
      <c r="N123" s="40">
        <v>0.0</v>
      </c>
      <c r="O123" s="40">
        <v>0.0</v>
      </c>
      <c r="P123" s="40">
        <v>21.0</v>
      </c>
      <c r="Q123" s="39">
        <v>0.0</v>
      </c>
      <c r="R123" s="42">
        <v>303.8</v>
      </c>
      <c r="S123" s="40">
        <v>0.0</v>
      </c>
      <c r="T123" s="40">
        <v>19.0</v>
      </c>
      <c r="U123" s="39">
        <v>0.0</v>
      </c>
      <c r="V123" s="40">
        <v>27.0</v>
      </c>
      <c r="W123" s="40">
        <v>54.0</v>
      </c>
      <c r="X123" s="39">
        <v>0.0</v>
      </c>
      <c r="Y123" s="40">
        <f t="shared" si="34"/>
        <v>1</v>
      </c>
      <c r="Z123" s="40">
        <f>+4</f>
        <v>4</v>
      </c>
      <c r="AA123" s="40">
        <v>-2.0</v>
      </c>
      <c r="AB123" s="40">
        <v>0.0</v>
      </c>
      <c r="AC123" s="40">
        <v>5.0</v>
      </c>
      <c r="AD123" s="40">
        <v>23.0</v>
      </c>
      <c r="AE123" s="40">
        <v>8.0</v>
      </c>
      <c r="AF123" s="40">
        <v>0.0</v>
      </c>
      <c r="AG123" s="42">
        <v>22.5</v>
      </c>
    </row>
    <row r="124">
      <c r="A124" s="39" t="s">
        <v>446</v>
      </c>
      <c r="B124" s="39">
        <v>2016.0</v>
      </c>
      <c r="C124" s="39" t="s">
        <v>637</v>
      </c>
      <c r="D124" s="40" t="s">
        <v>595</v>
      </c>
      <c r="E124" s="40">
        <v>71.0</v>
      </c>
      <c r="F124" s="40">
        <v>75.0</v>
      </c>
      <c r="G124" s="40">
        <v>0.0</v>
      </c>
      <c r="H124" s="40">
        <v>0.0</v>
      </c>
      <c r="I124" s="40">
        <v>146.0</v>
      </c>
      <c r="J124" s="39">
        <f t="shared" ref="J124:J125" si="35">+2</f>
        <v>2</v>
      </c>
      <c r="K124" s="41">
        <v>0.0</v>
      </c>
      <c r="L124" s="40">
        <v>37.0</v>
      </c>
      <c r="M124" s="40">
        <v>93.0</v>
      </c>
      <c r="N124" s="40">
        <v>0.0</v>
      </c>
      <c r="O124" s="40">
        <v>0.0</v>
      </c>
      <c r="P124" s="40">
        <v>16.0</v>
      </c>
      <c r="Q124" s="39">
        <v>0.0</v>
      </c>
      <c r="R124" s="42">
        <v>286.0</v>
      </c>
      <c r="S124" s="40">
        <v>0.0</v>
      </c>
      <c r="T124" s="40">
        <v>20.0</v>
      </c>
      <c r="U124" s="39">
        <v>0.0</v>
      </c>
      <c r="V124" s="40">
        <v>28.5</v>
      </c>
      <c r="W124" s="40">
        <v>57.0</v>
      </c>
      <c r="X124" s="39">
        <v>0.0</v>
      </c>
      <c r="Y124" s="40" t="s">
        <v>21</v>
      </c>
      <c r="Z124" s="40">
        <f>+2</f>
        <v>2</v>
      </c>
      <c r="AA124" s="40" t="s">
        <v>21</v>
      </c>
      <c r="AB124" s="40">
        <v>0.0</v>
      </c>
      <c r="AC124" s="40">
        <v>4.0</v>
      </c>
      <c r="AD124" s="40">
        <v>26.0</v>
      </c>
      <c r="AE124" s="40">
        <v>6.0</v>
      </c>
      <c r="AF124" s="40">
        <v>0.0</v>
      </c>
      <c r="AG124" s="42">
        <v>22.0</v>
      </c>
    </row>
    <row r="125">
      <c r="A125" s="39" t="s">
        <v>446</v>
      </c>
      <c r="B125" s="39">
        <v>2016.0</v>
      </c>
      <c r="C125" s="39" t="s">
        <v>639</v>
      </c>
      <c r="D125" s="40" t="s">
        <v>595</v>
      </c>
      <c r="E125" s="40">
        <v>75.0</v>
      </c>
      <c r="F125" s="40">
        <v>71.0</v>
      </c>
      <c r="G125" s="40">
        <v>0.0</v>
      </c>
      <c r="H125" s="40">
        <v>0.0</v>
      </c>
      <c r="I125" s="40">
        <v>146.0</v>
      </c>
      <c r="J125" s="39">
        <f t="shared" si="35"/>
        <v>2</v>
      </c>
      <c r="K125" s="41">
        <v>0.0</v>
      </c>
      <c r="L125" s="40">
        <v>119.0</v>
      </c>
      <c r="M125" s="40">
        <v>93.0</v>
      </c>
      <c r="N125" s="40">
        <v>0.0</v>
      </c>
      <c r="O125" s="40">
        <v>0.0</v>
      </c>
      <c r="P125" s="40">
        <v>22.0</v>
      </c>
      <c r="Q125" s="39">
        <v>0.0</v>
      </c>
      <c r="R125" s="42">
        <v>280.3</v>
      </c>
      <c r="S125" s="40">
        <v>0.0</v>
      </c>
      <c r="T125" s="40">
        <v>24.0</v>
      </c>
      <c r="U125" s="39">
        <v>0.0</v>
      </c>
      <c r="V125" s="40">
        <v>31.0</v>
      </c>
      <c r="W125" s="40">
        <v>62.0</v>
      </c>
      <c r="X125" s="39">
        <v>0.0</v>
      </c>
      <c r="Y125" s="40">
        <v>-1.0</v>
      </c>
      <c r="Z125" s="40">
        <f>+4</f>
        <v>4</v>
      </c>
      <c r="AA125" s="40">
        <v>-1.0</v>
      </c>
      <c r="AB125" s="40">
        <v>0.0</v>
      </c>
      <c r="AC125" s="40">
        <v>4.0</v>
      </c>
      <c r="AD125" s="40">
        <v>26.0</v>
      </c>
      <c r="AE125" s="40">
        <v>6.0</v>
      </c>
      <c r="AF125" s="40">
        <v>0.0</v>
      </c>
      <c r="AG125" s="42">
        <v>22.0</v>
      </c>
    </row>
    <row r="126">
      <c r="A126" s="39" t="s">
        <v>446</v>
      </c>
      <c r="B126" s="39">
        <v>2016.0</v>
      </c>
      <c r="C126" s="39" t="s">
        <v>509</v>
      </c>
      <c r="D126" s="40" t="s">
        <v>595</v>
      </c>
      <c r="E126" s="40">
        <v>77.0</v>
      </c>
      <c r="F126" s="40">
        <v>71.0</v>
      </c>
      <c r="G126" s="40">
        <v>0.0</v>
      </c>
      <c r="H126" s="40">
        <v>0.0</v>
      </c>
      <c r="I126" s="40">
        <v>148.0</v>
      </c>
      <c r="J126" s="39">
        <f>+4</f>
        <v>4</v>
      </c>
      <c r="K126" s="41">
        <v>0.0</v>
      </c>
      <c r="L126" s="40">
        <v>144.0</v>
      </c>
      <c r="M126" s="40">
        <v>120.0</v>
      </c>
      <c r="N126" s="40">
        <v>0.0</v>
      </c>
      <c r="O126" s="40">
        <v>0.0</v>
      </c>
      <c r="P126" s="40">
        <v>9.0</v>
      </c>
      <c r="Q126" s="39">
        <v>0.0</v>
      </c>
      <c r="R126" s="42">
        <v>303.5</v>
      </c>
      <c r="S126" s="40">
        <v>0.0</v>
      </c>
      <c r="T126" s="40">
        <v>18.0</v>
      </c>
      <c r="U126" s="39">
        <v>0.0</v>
      </c>
      <c r="V126" s="40">
        <v>27.0</v>
      </c>
      <c r="W126" s="40">
        <v>54.0</v>
      </c>
      <c r="X126" s="39">
        <v>0.0</v>
      </c>
      <c r="Y126" s="40">
        <f>+1</f>
        <v>1</v>
      </c>
      <c r="Z126" s="40">
        <f>+2</f>
        <v>2</v>
      </c>
      <c r="AA126" s="40">
        <f>+1</f>
        <v>1</v>
      </c>
      <c r="AB126" s="40">
        <v>0.0</v>
      </c>
      <c r="AC126" s="40">
        <v>5.0</v>
      </c>
      <c r="AD126" s="40">
        <v>23.0</v>
      </c>
      <c r="AE126" s="40">
        <v>7.0</v>
      </c>
      <c r="AF126" s="40">
        <v>1.0</v>
      </c>
      <c r="AG126" s="42">
        <v>22.0</v>
      </c>
    </row>
    <row r="127">
      <c r="A127" s="39" t="s">
        <v>446</v>
      </c>
      <c r="B127" s="39">
        <v>2016.0</v>
      </c>
      <c r="C127" s="41" t="s">
        <v>642</v>
      </c>
      <c r="D127" s="40" t="s">
        <v>595</v>
      </c>
      <c r="E127" s="40">
        <v>75.0</v>
      </c>
      <c r="F127" s="40">
        <v>75.0</v>
      </c>
      <c r="G127" s="40">
        <v>0.0</v>
      </c>
      <c r="H127" s="40">
        <v>0.0</v>
      </c>
      <c r="I127" s="40">
        <v>150.0</v>
      </c>
      <c r="J127" s="41">
        <f>+6</f>
        <v>6</v>
      </c>
      <c r="K127" s="41">
        <v>0.0</v>
      </c>
      <c r="L127" s="40">
        <v>119.0</v>
      </c>
      <c r="M127" s="40">
        <v>128.0</v>
      </c>
      <c r="N127" s="40">
        <v>0.0</v>
      </c>
      <c r="O127" s="40">
        <v>0.0</v>
      </c>
      <c r="P127" s="40">
        <v>15.0</v>
      </c>
      <c r="Q127" s="39">
        <v>0.0</v>
      </c>
      <c r="R127" s="42">
        <v>290.5</v>
      </c>
      <c r="S127" s="40">
        <v>0.0</v>
      </c>
      <c r="T127" s="40">
        <v>20.0</v>
      </c>
      <c r="U127" s="39">
        <v>0.0</v>
      </c>
      <c r="V127" s="40">
        <v>30.0</v>
      </c>
      <c r="W127" s="40">
        <v>60.0</v>
      </c>
      <c r="X127" s="39">
        <v>0.0</v>
      </c>
      <c r="Y127" s="40" t="s">
        <v>21</v>
      </c>
      <c r="Z127" s="40">
        <f t="shared" ref="Z127:AA127" si="36">+3</f>
        <v>3</v>
      </c>
      <c r="AA127" s="40">
        <f t="shared" si="36"/>
        <v>3</v>
      </c>
      <c r="AB127" s="40">
        <v>0.0</v>
      </c>
      <c r="AC127" s="40">
        <v>6.0</v>
      </c>
      <c r="AD127" s="40">
        <v>20.0</v>
      </c>
      <c r="AE127" s="40">
        <v>8.0</v>
      </c>
      <c r="AF127" s="40">
        <v>2.0</v>
      </c>
      <c r="AG127" s="42">
        <v>22.0</v>
      </c>
    </row>
    <row r="128">
      <c r="A128" s="39" t="s">
        <v>446</v>
      </c>
      <c r="B128" s="39">
        <v>2016.0</v>
      </c>
      <c r="C128" s="39" t="s">
        <v>643</v>
      </c>
      <c r="D128" s="40" t="s">
        <v>595</v>
      </c>
      <c r="E128" s="40">
        <v>71.0</v>
      </c>
      <c r="F128" s="40">
        <v>76.0</v>
      </c>
      <c r="G128" s="40">
        <v>0.0</v>
      </c>
      <c r="H128" s="40">
        <v>0.0</v>
      </c>
      <c r="I128" s="40">
        <v>147.0</v>
      </c>
      <c r="J128" s="39">
        <f>+3</f>
        <v>3</v>
      </c>
      <c r="K128" s="41">
        <v>0.0</v>
      </c>
      <c r="L128" s="40">
        <v>37.0</v>
      </c>
      <c r="M128" s="40">
        <v>109.0</v>
      </c>
      <c r="N128" s="40">
        <v>0.0</v>
      </c>
      <c r="O128" s="40">
        <v>0.0</v>
      </c>
      <c r="P128" s="40">
        <v>20.0</v>
      </c>
      <c r="Q128" s="39">
        <v>0.0</v>
      </c>
      <c r="R128" s="42">
        <v>268.0</v>
      </c>
      <c r="S128" s="40">
        <v>0.0</v>
      </c>
      <c r="T128" s="40">
        <v>21.0</v>
      </c>
      <c r="U128" s="39">
        <v>0.0</v>
      </c>
      <c r="V128" s="40">
        <v>29.0</v>
      </c>
      <c r="W128" s="40">
        <v>58.0</v>
      </c>
      <c r="X128" s="39">
        <v>0.0</v>
      </c>
      <c r="Y128" s="40">
        <f>+2</f>
        <v>2</v>
      </c>
      <c r="Z128" s="40">
        <f>+5</f>
        <v>5</v>
      </c>
      <c r="AA128" s="40">
        <v>-4.0</v>
      </c>
      <c r="AB128" s="40">
        <v>0.0</v>
      </c>
      <c r="AC128" s="40">
        <v>4.0</v>
      </c>
      <c r="AD128" s="40">
        <v>26.0</v>
      </c>
      <c r="AE128" s="40">
        <v>5.0</v>
      </c>
      <c r="AF128" s="40">
        <v>1.0</v>
      </c>
      <c r="AG128" s="42">
        <v>21.5</v>
      </c>
    </row>
    <row r="129">
      <c r="A129" s="39" t="s">
        <v>446</v>
      </c>
      <c r="B129" s="39">
        <v>2016.0</v>
      </c>
      <c r="C129" s="39" t="s">
        <v>526</v>
      </c>
      <c r="D129" s="40" t="s">
        <v>595</v>
      </c>
      <c r="E129" s="40">
        <v>72.0</v>
      </c>
      <c r="F129" s="40">
        <v>77.0</v>
      </c>
      <c r="G129" s="40">
        <v>0.0</v>
      </c>
      <c r="H129" s="40">
        <v>0.0</v>
      </c>
      <c r="I129" s="40">
        <v>149.0</v>
      </c>
      <c r="J129" s="39">
        <f>+5</f>
        <v>5</v>
      </c>
      <c r="K129" s="41">
        <v>0.0</v>
      </c>
      <c r="L129" s="40">
        <v>55.0</v>
      </c>
      <c r="M129" s="40">
        <v>125.0</v>
      </c>
      <c r="N129" s="40">
        <v>0.0</v>
      </c>
      <c r="O129" s="40">
        <v>0.0</v>
      </c>
      <c r="P129" s="40">
        <v>18.0</v>
      </c>
      <c r="Q129" s="39">
        <v>0.0</v>
      </c>
      <c r="R129" s="42">
        <v>316.5</v>
      </c>
      <c r="S129" s="40">
        <v>0.0</v>
      </c>
      <c r="T129" s="40">
        <v>24.0</v>
      </c>
      <c r="U129" s="39">
        <v>0.0</v>
      </c>
      <c r="V129" s="40">
        <v>30.5</v>
      </c>
      <c r="W129" s="40">
        <v>61.0</v>
      </c>
      <c r="X129" s="39">
        <v>0.0</v>
      </c>
      <c r="Y129" s="40">
        <f>+3</f>
        <v>3</v>
      </c>
      <c r="Z129" s="40">
        <f t="shared" ref="Z129:AA129" si="37">+1</f>
        <v>1</v>
      </c>
      <c r="AA129" s="40">
        <f t="shared" si="37"/>
        <v>1</v>
      </c>
      <c r="AB129" s="40">
        <v>0.0</v>
      </c>
      <c r="AC129" s="40">
        <v>4.0</v>
      </c>
      <c r="AD129" s="40">
        <v>26.0</v>
      </c>
      <c r="AE129" s="40">
        <v>4.0</v>
      </c>
      <c r="AF129" s="40">
        <v>2.0</v>
      </c>
      <c r="AG129" s="42">
        <v>21.0</v>
      </c>
    </row>
    <row r="130">
      <c r="A130" s="39" t="s">
        <v>446</v>
      </c>
      <c r="B130" s="39">
        <v>2016.0</v>
      </c>
      <c r="C130" s="39" t="s">
        <v>646</v>
      </c>
      <c r="D130" s="40" t="s">
        <v>595</v>
      </c>
      <c r="E130" s="40">
        <v>75.0</v>
      </c>
      <c r="F130" s="40">
        <v>76.0</v>
      </c>
      <c r="G130" s="40">
        <v>0.0</v>
      </c>
      <c r="H130" s="40">
        <v>0.0</v>
      </c>
      <c r="I130" s="40">
        <v>151.0</v>
      </c>
      <c r="J130" s="39">
        <f>+7</f>
        <v>7</v>
      </c>
      <c r="K130" s="41">
        <v>0.0</v>
      </c>
      <c r="L130" s="40">
        <v>119.0</v>
      </c>
      <c r="M130" s="40">
        <v>133.0</v>
      </c>
      <c r="N130" s="40">
        <v>0.0</v>
      </c>
      <c r="O130" s="40">
        <v>0.0</v>
      </c>
      <c r="P130" s="40">
        <v>21.0</v>
      </c>
      <c r="Q130" s="39">
        <v>0.0</v>
      </c>
      <c r="R130" s="42">
        <v>271.0</v>
      </c>
      <c r="S130" s="40">
        <v>0.0</v>
      </c>
      <c r="T130" s="40">
        <v>21.0</v>
      </c>
      <c r="U130" s="39">
        <v>0.0</v>
      </c>
      <c r="V130" s="40">
        <v>31.0</v>
      </c>
      <c r="W130" s="40">
        <v>62.0</v>
      </c>
      <c r="X130" s="39">
        <v>0.0</v>
      </c>
      <c r="Y130" s="40">
        <f>+1</f>
        <v>1</v>
      </c>
      <c r="Z130" s="40">
        <f t="shared" ref="Z130:AA130" si="38">+3</f>
        <v>3</v>
      </c>
      <c r="AA130" s="40">
        <f t="shared" si="38"/>
        <v>3</v>
      </c>
      <c r="AB130" s="40">
        <v>0.0</v>
      </c>
      <c r="AC130" s="40">
        <v>6.0</v>
      </c>
      <c r="AD130" s="40">
        <v>19.0</v>
      </c>
      <c r="AE130" s="40">
        <v>9.0</v>
      </c>
      <c r="AF130" s="40">
        <v>2.0</v>
      </c>
      <c r="AG130" s="42">
        <v>21.0</v>
      </c>
    </row>
    <row r="131">
      <c r="A131" s="39" t="s">
        <v>446</v>
      </c>
      <c r="B131" s="39">
        <v>2016.0</v>
      </c>
      <c r="C131" s="39" t="s">
        <v>541</v>
      </c>
      <c r="D131" s="40" t="s">
        <v>595</v>
      </c>
      <c r="E131" s="40">
        <v>74.0</v>
      </c>
      <c r="F131" s="40">
        <v>79.0</v>
      </c>
      <c r="G131" s="40">
        <v>0.0</v>
      </c>
      <c r="H131" s="40">
        <v>0.0</v>
      </c>
      <c r="I131" s="40">
        <v>153.0</v>
      </c>
      <c r="J131" s="39">
        <f>+9</f>
        <v>9</v>
      </c>
      <c r="K131" s="41">
        <v>0.0</v>
      </c>
      <c r="L131" s="40">
        <v>102.0</v>
      </c>
      <c r="M131" s="40">
        <v>143.0</v>
      </c>
      <c r="N131" s="40">
        <v>0.0</v>
      </c>
      <c r="O131" s="40">
        <v>0.0</v>
      </c>
      <c r="P131" s="40">
        <v>20.0</v>
      </c>
      <c r="Q131" s="39">
        <v>0.0</v>
      </c>
      <c r="R131" s="42">
        <v>282.5</v>
      </c>
      <c r="S131" s="40">
        <v>0.0</v>
      </c>
      <c r="T131" s="40">
        <v>22.0</v>
      </c>
      <c r="U131" s="39">
        <v>0.0</v>
      </c>
      <c r="V131" s="40">
        <v>30.5</v>
      </c>
      <c r="W131" s="40">
        <v>61.0</v>
      </c>
      <c r="X131" s="39">
        <v>0.0</v>
      </c>
      <c r="Y131" s="40">
        <f>+2</f>
        <v>2</v>
      </c>
      <c r="Z131" s="40">
        <f>+5</f>
        <v>5</v>
      </c>
      <c r="AA131" s="40">
        <f t="shared" ref="AA131:AA132" si="39">+2</f>
        <v>2</v>
      </c>
      <c r="AB131" s="40">
        <v>0.0</v>
      </c>
      <c r="AC131" s="40">
        <v>6.0</v>
      </c>
      <c r="AD131" s="40">
        <v>20.0</v>
      </c>
      <c r="AE131" s="40">
        <v>6.0</v>
      </c>
      <c r="AF131" s="40">
        <v>4.0</v>
      </c>
      <c r="AG131" s="42">
        <v>21.0</v>
      </c>
    </row>
    <row r="132">
      <c r="A132" s="39" t="s">
        <v>446</v>
      </c>
      <c r="B132" s="39">
        <v>2016.0</v>
      </c>
      <c r="C132" s="39" t="s">
        <v>649</v>
      </c>
      <c r="D132" s="40" t="s">
        <v>595</v>
      </c>
      <c r="E132" s="40">
        <v>73.0</v>
      </c>
      <c r="F132" s="40">
        <v>73.0</v>
      </c>
      <c r="G132" s="40">
        <v>0.0</v>
      </c>
      <c r="H132" s="40">
        <v>0.0</v>
      </c>
      <c r="I132" s="40">
        <v>146.0</v>
      </c>
      <c r="J132" s="39">
        <f>+2</f>
        <v>2</v>
      </c>
      <c r="K132" s="41">
        <v>0.0</v>
      </c>
      <c r="L132" s="40">
        <v>74.0</v>
      </c>
      <c r="M132" s="40">
        <v>93.0</v>
      </c>
      <c r="N132" s="40">
        <v>0.0</v>
      </c>
      <c r="O132" s="40">
        <v>0.0</v>
      </c>
      <c r="P132" s="40">
        <v>17.0</v>
      </c>
      <c r="Q132" s="39">
        <v>0.0</v>
      </c>
      <c r="R132" s="42">
        <v>289.5</v>
      </c>
      <c r="S132" s="40">
        <v>0.0</v>
      </c>
      <c r="T132" s="40">
        <v>22.0</v>
      </c>
      <c r="U132" s="39">
        <v>0.0</v>
      </c>
      <c r="V132" s="40">
        <v>30.0</v>
      </c>
      <c r="W132" s="40">
        <v>60.0</v>
      </c>
      <c r="X132" s="39">
        <v>0.0</v>
      </c>
      <c r="Y132" s="40" t="s">
        <v>21</v>
      </c>
      <c r="Z132" s="40" t="s">
        <v>21</v>
      </c>
      <c r="AA132" s="40">
        <f t="shared" si="39"/>
        <v>2</v>
      </c>
      <c r="AB132" s="40">
        <v>0.0</v>
      </c>
      <c r="AC132" s="40">
        <v>2.0</v>
      </c>
      <c r="AD132" s="40">
        <v>30.0</v>
      </c>
      <c r="AE132" s="40">
        <v>4.0</v>
      </c>
      <c r="AF132" s="40">
        <v>0.0</v>
      </c>
      <c r="AG132" s="42">
        <v>19.0</v>
      </c>
    </row>
    <row r="133">
      <c r="A133" s="39" t="s">
        <v>446</v>
      </c>
      <c r="B133" s="39">
        <v>2016.0</v>
      </c>
      <c r="C133" s="39" t="s">
        <v>210</v>
      </c>
      <c r="D133" s="40" t="s">
        <v>595</v>
      </c>
      <c r="E133" s="40">
        <v>75.0</v>
      </c>
      <c r="F133" s="40">
        <v>76.0</v>
      </c>
      <c r="G133" s="40">
        <v>0.0</v>
      </c>
      <c r="H133" s="40">
        <v>0.0</v>
      </c>
      <c r="I133" s="40">
        <v>151.0</v>
      </c>
      <c r="J133" s="39">
        <f>+7</f>
        <v>7</v>
      </c>
      <c r="K133" s="41">
        <v>0.0</v>
      </c>
      <c r="L133" s="40">
        <v>119.0</v>
      </c>
      <c r="M133" s="40">
        <v>133.0</v>
      </c>
      <c r="N133" s="40">
        <v>0.0</v>
      </c>
      <c r="O133" s="40">
        <v>0.0</v>
      </c>
      <c r="P133" s="40">
        <v>16.0</v>
      </c>
      <c r="Q133" s="39">
        <v>0.0</v>
      </c>
      <c r="R133" s="42">
        <v>264.5</v>
      </c>
      <c r="S133" s="40">
        <v>0.0</v>
      </c>
      <c r="T133" s="40">
        <v>15.0</v>
      </c>
      <c r="U133" s="39">
        <v>0.0</v>
      </c>
      <c r="V133" s="40">
        <v>27.0</v>
      </c>
      <c r="W133" s="40">
        <v>54.0</v>
      </c>
      <c r="X133" s="39">
        <v>0.0</v>
      </c>
      <c r="Y133" s="40">
        <f>+1</f>
        <v>1</v>
      </c>
      <c r="Z133" s="40">
        <f>+6</f>
        <v>6</v>
      </c>
      <c r="AA133" s="40" t="s">
        <v>21</v>
      </c>
      <c r="AB133" s="40">
        <v>0.0</v>
      </c>
      <c r="AC133" s="40">
        <v>4.0</v>
      </c>
      <c r="AD133" s="40">
        <v>24.0</v>
      </c>
      <c r="AE133" s="40">
        <v>6.0</v>
      </c>
      <c r="AF133" s="40">
        <v>2.0</v>
      </c>
      <c r="AG133" s="42">
        <v>19.0</v>
      </c>
    </row>
    <row r="134">
      <c r="A134" s="39" t="s">
        <v>446</v>
      </c>
      <c r="B134" s="39">
        <v>2016.0</v>
      </c>
      <c r="C134" s="39" t="s">
        <v>555</v>
      </c>
      <c r="D134" s="40" t="s">
        <v>595</v>
      </c>
      <c r="E134" s="40">
        <v>78.0</v>
      </c>
      <c r="F134" s="40">
        <v>77.0</v>
      </c>
      <c r="G134" s="40">
        <v>0.0</v>
      </c>
      <c r="H134" s="40">
        <v>0.0</v>
      </c>
      <c r="I134" s="40">
        <v>155.0</v>
      </c>
      <c r="J134" s="39">
        <f>+11</f>
        <v>11</v>
      </c>
      <c r="K134" s="41">
        <v>0.0</v>
      </c>
      <c r="L134" s="40">
        <v>149.0</v>
      </c>
      <c r="M134" s="40">
        <v>147.0</v>
      </c>
      <c r="N134" s="40">
        <v>0.0</v>
      </c>
      <c r="O134" s="40">
        <v>0.0</v>
      </c>
      <c r="P134" s="40">
        <v>11.0</v>
      </c>
      <c r="Q134" s="39">
        <v>0.0</v>
      </c>
      <c r="R134" s="42">
        <v>276.5</v>
      </c>
      <c r="S134" s="40">
        <v>0.0</v>
      </c>
      <c r="T134" s="40">
        <v>17.0</v>
      </c>
      <c r="U134" s="39">
        <v>0.0</v>
      </c>
      <c r="V134" s="40">
        <v>27.5</v>
      </c>
      <c r="W134" s="40">
        <v>55.0</v>
      </c>
      <c r="X134" s="39">
        <v>0.0</v>
      </c>
      <c r="Y134" s="40" t="s">
        <v>21</v>
      </c>
      <c r="Z134" s="40">
        <f>+11</f>
        <v>11</v>
      </c>
      <c r="AA134" s="40" t="s">
        <v>21</v>
      </c>
      <c r="AB134" s="40">
        <v>0.0</v>
      </c>
      <c r="AC134" s="40">
        <v>6.0</v>
      </c>
      <c r="AD134" s="40">
        <v>18.0</v>
      </c>
      <c r="AE134" s="40">
        <v>8.0</v>
      </c>
      <c r="AF134" s="40">
        <v>4.0</v>
      </c>
      <c r="AG134" s="42">
        <v>19.0</v>
      </c>
    </row>
    <row r="135">
      <c r="A135" s="39" t="s">
        <v>446</v>
      </c>
      <c r="B135" s="39">
        <v>2016.0</v>
      </c>
      <c r="C135" s="41" t="s">
        <v>360</v>
      </c>
      <c r="D135" s="40" t="s">
        <v>595</v>
      </c>
      <c r="E135" s="40">
        <v>77.0</v>
      </c>
      <c r="F135" s="40">
        <v>74.0</v>
      </c>
      <c r="G135" s="40">
        <v>0.0</v>
      </c>
      <c r="H135" s="40">
        <v>0.0</v>
      </c>
      <c r="I135" s="40">
        <v>151.0</v>
      </c>
      <c r="J135" s="41">
        <f>+7</f>
        <v>7</v>
      </c>
      <c r="K135" s="41">
        <v>0.0</v>
      </c>
      <c r="L135" s="40">
        <v>144.0</v>
      </c>
      <c r="M135" s="40">
        <v>133.0</v>
      </c>
      <c r="N135" s="40">
        <v>0.0</v>
      </c>
      <c r="O135" s="40">
        <v>0.0</v>
      </c>
      <c r="P135" s="40">
        <v>13.0</v>
      </c>
      <c r="Q135" s="39">
        <v>0.0</v>
      </c>
      <c r="R135" s="42">
        <v>279.0</v>
      </c>
      <c r="S135" s="40">
        <v>0.0</v>
      </c>
      <c r="T135" s="40">
        <v>21.0</v>
      </c>
      <c r="U135" s="39">
        <v>0.0</v>
      </c>
      <c r="V135" s="40">
        <v>29.5</v>
      </c>
      <c r="W135" s="40">
        <v>59.0</v>
      </c>
      <c r="X135" s="39">
        <v>0.0</v>
      </c>
      <c r="Y135" s="40">
        <f>+2</f>
        <v>2</v>
      </c>
      <c r="Z135" s="40">
        <f>+4</f>
        <v>4</v>
      </c>
      <c r="AA135" s="40">
        <f>+1</f>
        <v>1</v>
      </c>
      <c r="AB135" s="40">
        <v>0.0</v>
      </c>
      <c r="AC135" s="40">
        <v>4.0</v>
      </c>
      <c r="AD135" s="40">
        <v>23.0</v>
      </c>
      <c r="AE135" s="40">
        <v>7.0</v>
      </c>
      <c r="AF135" s="40">
        <v>2.0</v>
      </c>
      <c r="AG135" s="42">
        <v>18.0</v>
      </c>
    </row>
    <row r="136">
      <c r="A136" s="39" t="s">
        <v>446</v>
      </c>
      <c r="B136" s="39">
        <v>2016.0</v>
      </c>
      <c r="C136" s="39" t="s">
        <v>653</v>
      </c>
      <c r="D136" s="40" t="s">
        <v>595</v>
      </c>
      <c r="E136" s="40">
        <v>76.0</v>
      </c>
      <c r="F136" s="40">
        <v>74.0</v>
      </c>
      <c r="G136" s="40">
        <v>0.0</v>
      </c>
      <c r="H136" s="40">
        <v>0.0</v>
      </c>
      <c r="I136" s="40">
        <v>150.0</v>
      </c>
      <c r="J136" s="39">
        <f t="shared" ref="J136:J137" si="40">+6</f>
        <v>6</v>
      </c>
      <c r="K136" s="41">
        <v>0.0</v>
      </c>
      <c r="L136" s="40">
        <v>134.0</v>
      </c>
      <c r="M136" s="40">
        <v>128.0</v>
      </c>
      <c r="N136" s="40">
        <v>0.0</v>
      </c>
      <c r="O136" s="40">
        <v>0.0</v>
      </c>
      <c r="P136" s="40">
        <v>12.0</v>
      </c>
      <c r="Q136" s="39">
        <v>0.0</v>
      </c>
      <c r="R136" s="42">
        <v>306.3</v>
      </c>
      <c r="S136" s="40">
        <v>0.0</v>
      </c>
      <c r="T136" s="40">
        <v>22.0</v>
      </c>
      <c r="U136" s="39">
        <v>0.0</v>
      </c>
      <c r="V136" s="40">
        <v>30.5</v>
      </c>
      <c r="W136" s="40">
        <v>61.0</v>
      </c>
      <c r="X136" s="39">
        <v>0.0</v>
      </c>
      <c r="Y136" s="40">
        <v>-1.0</v>
      </c>
      <c r="Z136" s="40">
        <f>+2</f>
        <v>2</v>
      </c>
      <c r="AA136" s="40">
        <f>+5</f>
        <v>5</v>
      </c>
      <c r="AB136" s="40">
        <v>0.0</v>
      </c>
      <c r="AC136" s="40">
        <v>3.0</v>
      </c>
      <c r="AD136" s="40">
        <v>26.0</v>
      </c>
      <c r="AE136" s="40">
        <v>5.0</v>
      </c>
      <c r="AF136" s="40">
        <v>2.0</v>
      </c>
      <c r="AG136" s="42">
        <v>17.5</v>
      </c>
    </row>
    <row r="137">
      <c r="A137" s="39" t="s">
        <v>446</v>
      </c>
      <c r="B137" s="39">
        <v>2016.0</v>
      </c>
      <c r="C137" s="39" t="s">
        <v>96</v>
      </c>
      <c r="D137" s="40" t="s">
        <v>595</v>
      </c>
      <c r="E137" s="40">
        <v>74.0</v>
      </c>
      <c r="F137" s="40">
        <v>76.0</v>
      </c>
      <c r="G137" s="40">
        <v>0.0</v>
      </c>
      <c r="H137" s="40">
        <v>0.0</v>
      </c>
      <c r="I137" s="40">
        <v>150.0</v>
      </c>
      <c r="J137" s="39">
        <f t="shared" si="40"/>
        <v>6</v>
      </c>
      <c r="K137" s="41">
        <v>0.0</v>
      </c>
      <c r="L137" s="40">
        <v>102.0</v>
      </c>
      <c r="M137" s="40">
        <v>128.0</v>
      </c>
      <c r="N137" s="40">
        <v>0.0</v>
      </c>
      <c r="O137" s="40">
        <v>0.0</v>
      </c>
      <c r="P137" s="40">
        <v>14.0</v>
      </c>
      <c r="Q137" s="39">
        <v>0.0</v>
      </c>
      <c r="R137" s="42">
        <v>291.8</v>
      </c>
      <c r="S137" s="40">
        <v>0.0</v>
      </c>
      <c r="T137" s="40">
        <v>25.0</v>
      </c>
      <c r="U137" s="39">
        <v>0.0</v>
      </c>
      <c r="V137" s="40">
        <v>31.0</v>
      </c>
      <c r="W137" s="40">
        <v>62.0</v>
      </c>
      <c r="X137" s="39">
        <v>0.0</v>
      </c>
      <c r="Y137" s="40" t="s">
        <v>21</v>
      </c>
      <c r="Z137" s="40">
        <f>+7</f>
        <v>7</v>
      </c>
      <c r="AA137" s="40">
        <v>-1.0</v>
      </c>
      <c r="AB137" s="40">
        <v>0.0</v>
      </c>
      <c r="AC137" s="40">
        <v>3.0</v>
      </c>
      <c r="AD137" s="40">
        <v>25.0</v>
      </c>
      <c r="AE137" s="40">
        <v>7.0</v>
      </c>
      <c r="AF137" s="40">
        <v>1.0</v>
      </c>
      <c r="AG137" s="42">
        <v>17.0</v>
      </c>
    </row>
    <row r="138">
      <c r="A138" s="39" t="s">
        <v>446</v>
      </c>
      <c r="B138" s="39">
        <v>2016.0</v>
      </c>
      <c r="C138" s="39" t="s">
        <v>329</v>
      </c>
      <c r="D138" s="40" t="s">
        <v>595</v>
      </c>
      <c r="E138" s="40">
        <v>74.0</v>
      </c>
      <c r="F138" s="40">
        <v>77.0</v>
      </c>
      <c r="G138" s="40">
        <v>0.0</v>
      </c>
      <c r="H138" s="40">
        <v>0.0</v>
      </c>
      <c r="I138" s="40">
        <v>151.0</v>
      </c>
      <c r="J138" s="39">
        <f t="shared" ref="J138:J139" si="41">+7</f>
        <v>7</v>
      </c>
      <c r="K138" s="41">
        <v>0.0</v>
      </c>
      <c r="L138" s="40">
        <v>102.0</v>
      </c>
      <c r="M138" s="40">
        <v>133.0</v>
      </c>
      <c r="N138" s="40">
        <v>0.0</v>
      </c>
      <c r="O138" s="40">
        <v>0.0</v>
      </c>
      <c r="P138" s="40">
        <v>12.0</v>
      </c>
      <c r="Q138" s="39">
        <v>0.0</v>
      </c>
      <c r="R138" s="42">
        <v>279.0</v>
      </c>
      <c r="S138" s="40">
        <v>0.0</v>
      </c>
      <c r="T138" s="40">
        <v>16.0</v>
      </c>
      <c r="U138" s="39">
        <v>0.0</v>
      </c>
      <c r="V138" s="40">
        <v>26.5</v>
      </c>
      <c r="W138" s="40">
        <v>53.0</v>
      </c>
      <c r="X138" s="39">
        <v>0.0</v>
      </c>
      <c r="Y138" s="40" t="s">
        <v>21</v>
      </c>
      <c r="Z138" s="40">
        <f>+2</f>
        <v>2</v>
      </c>
      <c r="AA138" s="40">
        <f>+5</f>
        <v>5</v>
      </c>
      <c r="AB138" s="40">
        <v>0.0</v>
      </c>
      <c r="AC138" s="40">
        <v>3.0</v>
      </c>
      <c r="AD138" s="40">
        <v>25.0</v>
      </c>
      <c r="AE138" s="40">
        <v>7.0</v>
      </c>
      <c r="AF138" s="40">
        <v>1.0</v>
      </c>
      <c r="AG138" s="42">
        <v>17.0</v>
      </c>
    </row>
    <row r="139">
      <c r="A139" s="39" t="s">
        <v>446</v>
      </c>
      <c r="B139" s="39">
        <v>2016.0</v>
      </c>
      <c r="C139" s="39" t="s">
        <v>316</v>
      </c>
      <c r="D139" s="40" t="s">
        <v>595</v>
      </c>
      <c r="E139" s="40">
        <v>78.0</v>
      </c>
      <c r="F139" s="40">
        <v>73.0</v>
      </c>
      <c r="G139" s="40">
        <v>0.0</v>
      </c>
      <c r="H139" s="40">
        <v>0.0</v>
      </c>
      <c r="I139" s="40">
        <v>151.0</v>
      </c>
      <c r="J139" s="39">
        <f t="shared" si="41"/>
        <v>7</v>
      </c>
      <c r="K139" s="41">
        <v>0.0</v>
      </c>
      <c r="L139" s="40">
        <v>149.0</v>
      </c>
      <c r="M139" s="40">
        <v>133.0</v>
      </c>
      <c r="N139" s="40">
        <v>0.0</v>
      </c>
      <c r="O139" s="40">
        <v>0.0</v>
      </c>
      <c r="P139" s="40">
        <v>16.0</v>
      </c>
      <c r="Q139" s="39">
        <v>0.0</v>
      </c>
      <c r="R139" s="42">
        <v>279.8</v>
      </c>
      <c r="S139" s="40">
        <v>0.0</v>
      </c>
      <c r="T139" s="40">
        <v>18.0</v>
      </c>
      <c r="U139" s="39">
        <v>0.0</v>
      </c>
      <c r="V139" s="40">
        <v>29.0</v>
      </c>
      <c r="W139" s="40">
        <v>58.0</v>
      </c>
      <c r="X139" s="39">
        <v>0.0</v>
      </c>
      <c r="Y139" s="40" t="s">
        <v>21</v>
      </c>
      <c r="Z139" s="40">
        <f>+7</f>
        <v>7</v>
      </c>
      <c r="AA139" s="40" t="s">
        <v>21</v>
      </c>
      <c r="AB139" s="40">
        <v>0.0</v>
      </c>
      <c r="AC139" s="40">
        <v>3.0</v>
      </c>
      <c r="AD139" s="40">
        <v>25.0</v>
      </c>
      <c r="AE139" s="40">
        <v>6.0</v>
      </c>
      <c r="AF139" s="40">
        <v>2.0</v>
      </c>
      <c r="AG139" s="42">
        <v>16.5</v>
      </c>
    </row>
    <row r="140">
      <c r="A140" s="39" t="s">
        <v>446</v>
      </c>
      <c r="B140" s="39">
        <v>2016.0</v>
      </c>
      <c r="C140" s="39" t="s">
        <v>565</v>
      </c>
      <c r="D140" s="40" t="s">
        <v>595</v>
      </c>
      <c r="E140" s="40">
        <v>74.0</v>
      </c>
      <c r="F140" s="40">
        <v>81.0</v>
      </c>
      <c r="G140" s="40">
        <v>0.0</v>
      </c>
      <c r="H140" s="40">
        <v>0.0</v>
      </c>
      <c r="I140" s="40">
        <v>155.0</v>
      </c>
      <c r="J140" s="39">
        <f>+11</f>
        <v>11</v>
      </c>
      <c r="K140" s="41">
        <v>0.0</v>
      </c>
      <c r="L140" s="40">
        <v>102.0</v>
      </c>
      <c r="M140" s="40">
        <v>147.0</v>
      </c>
      <c r="N140" s="40">
        <v>0.0</v>
      </c>
      <c r="O140" s="40">
        <v>0.0</v>
      </c>
      <c r="P140" s="40">
        <v>9.0</v>
      </c>
      <c r="Q140" s="39">
        <v>0.0</v>
      </c>
      <c r="R140" s="42">
        <v>281.8</v>
      </c>
      <c r="S140" s="40">
        <v>0.0</v>
      </c>
      <c r="T140" s="40">
        <v>20.0</v>
      </c>
      <c r="U140" s="39">
        <v>0.0</v>
      </c>
      <c r="V140" s="40">
        <v>30.0</v>
      </c>
      <c r="W140" s="40">
        <v>60.0</v>
      </c>
      <c r="X140" s="39">
        <v>0.0</v>
      </c>
      <c r="Y140" s="40">
        <v>-3.0</v>
      </c>
      <c r="Z140" s="40">
        <f>+9</f>
        <v>9</v>
      </c>
      <c r="AA140" s="40">
        <f>+5</f>
        <v>5</v>
      </c>
      <c r="AB140" s="40">
        <v>0.0</v>
      </c>
      <c r="AC140" s="40">
        <v>4.0</v>
      </c>
      <c r="AD140" s="40">
        <v>22.0</v>
      </c>
      <c r="AE140" s="40">
        <v>7.0</v>
      </c>
      <c r="AF140" s="40">
        <v>3.0</v>
      </c>
      <c r="AG140" s="42">
        <v>16.5</v>
      </c>
    </row>
    <row r="141">
      <c r="A141" s="39" t="s">
        <v>446</v>
      </c>
      <c r="B141" s="39">
        <v>2016.0</v>
      </c>
      <c r="C141" s="39" t="s">
        <v>656</v>
      </c>
      <c r="D141" s="40" t="s">
        <v>595</v>
      </c>
      <c r="E141" s="40">
        <v>75.0</v>
      </c>
      <c r="F141" s="40">
        <v>76.0</v>
      </c>
      <c r="G141" s="40">
        <v>0.0</v>
      </c>
      <c r="H141" s="40">
        <v>0.0</v>
      </c>
      <c r="I141" s="40">
        <v>151.0</v>
      </c>
      <c r="J141" s="39">
        <f>+7</f>
        <v>7</v>
      </c>
      <c r="K141" s="41">
        <v>0.0</v>
      </c>
      <c r="L141" s="40">
        <v>119.0</v>
      </c>
      <c r="M141" s="40">
        <v>133.0</v>
      </c>
      <c r="N141" s="40">
        <v>0.0</v>
      </c>
      <c r="O141" s="40">
        <v>0.0</v>
      </c>
      <c r="P141" s="40">
        <v>15.0</v>
      </c>
      <c r="Q141" s="39">
        <v>0.0</v>
      </c>
      <c r="R141" s="42">
        <v>278.5</v>
      </c>
      <c r="S141" s="40">
        <v>0.0</v>
      </c>
      <c r="T141" s="40">
        <v>16.0</v>
      </c>
      <c r="U141" s="39">
        <v>0.0</v>
      </c>
      <c r="V141" s="40">
        <v>29.0</v>
      </c>
      <c r="W141" s="40">
        <v>58.0</v>
      </c>
      <c r="X141" s="39">
        <v>0.0</v>
      </c>
      <c r="Y141" s="40">
        <f>+2</f>
        <v>2</v>
      </c>
      <c r="Z141" s="40">
        <f>+7</f>
        <v>7</v>
      </c>
      <c r="AA141" s="40">
        <v>-2.0</v>
      </c>
      <c r="AB141" s="40">
        <v>0.0</v>
      </c>
      <c r="AC141" s="40">
        <v>3.0</v>
      </c>
      <c r="AD141" s="40">
        <v>24.0</v>
      </c>
      <c r="AE141" s="40">
        <v>8.0</v>
      </c>
      <c r="AF141" s="40">
        <v>1.0</v>
      </c>
      <c r="AG141" s="42">
        <v>16.0</v>
      </c>
    </row>
    <row r="142">
      <c r="A142" s="39" t="s">
        <v>446</v>
      </c>
      <c r="B142" s="39">
        <v>2016.0</v>
      </c>
      <c r="C142" s="39" t="s">
        <v>657</v>
      </c>
      <c r="D142" s="40" t="s">
        <v>595</v>
      </c>
      <c r="E142" s="40">
        <v>74.0</v>
      </c>
      <c r="F142" s="40">
        <v>78.0</v>
      </c>
      <c r="G142" s="40">
        <v>0.0</v>
      </c>
      <c r="H142" s="40">
        <v>0.0</v>
      </c>
      <c r="I142" s="40">
        <v>152.0</v>
      </c>
      <c r="J142" s="39">
        <f>+8</f>
        <v>8</v>
      </c>
      <c r="K142" s="41">
        <v>0.0</v>
      </c>
      <c r="L142" s="40">
        <v>102.0</v>
      </c>
      <c r="M142" s="40">
        <v>140.0</v>
      </c>
      <c r="N142" s="40">
        <v>0.0</v>
      </c>
      <c r="O142" s="40">
        <v>0.0</v>
      </c>
      <c r="P142" s="40">
        <v>17.0</v>
      </c>
      <c r="Q142" s="39">
        <v>0.0</v>
      </c>
      <c r="R142" s="42">
        <v>298.0</v>
      </c>
      <c r="S142" s="40">
        <v>0.0</v>
      </c>
      <c r="T142" s="40">
        <v>16.0</v>
      </c>
      <c r="U142" s="39">
        <v>0.0</v>
      </c>
      <c r="V142" s="40">
        <v>28.5</v>
      </c>
      <c r="W142" s="40">
        <v>57.0</v>
      </c>
      <c r="X142" s="39">
        <v>0.0</v>
      </c>
      <c r="Y142" s="40">
        <f>+4</f>
        <v>4</v>
      </c>
      <c r="Z142" s="40">
        <f>+6</f>
        <v>6</v>
      </c>
      <c r="AA142" s="40">
        <v>-2.0</v>
      </c>
      <c r="AB142" s="40">
        <v>0.0</v>
      </c>
      <c r="AC142" s="40">
        <v>3.0</v>
      </c>
      <c r="AD142" s="40">
        <v>24.0</v>
      </c>
      <c r="AE142" s="40">
        <v>8.0</v>
      </c>
      <c r="AF142" s="40">
        <v>1.0</v>
      </c>
      <c r="AG142" s="42">
        <v>16.0</v>
      </c>
    </row>
    <row r="143">
      <c r="A143" s="39" t="s">
        <v>446</v>
      </c>
      <c r="B143" s="39">
        <v>2016.0</v>
      </c>
      <c r="C143" s="39" t="s">
        <v>658</v>
      </c>
      <c r="D143" s="40" t="s">
        <v>595</v>
      </c>
      <c r="E143" s="40">
        <v>77.0</v>
      </c>
      <c r="F143" s="40">
        <v>74.0</v>
      </c>
      <c r="G143" s="40">
        <v>0.0</v>
      </c>
      <c r="H143" s="40">
        <v>0.0</v>
      </c>
      <c r="I143" s="40">
        <v>151.0</v>
      </c>
      <c r="J143" s="39">
        <f>+7</f>
        <v>7</v>
      </c>
      <c r="K143" s="41">
        <v>0.0</v>
      </c>
      <c r="L143" s="40">
        <v>144.0</v>
      </c>
      <c r="M143" s="40">
        <v>133.0</v>
      </c>
      <c r="N143" s="40">
        <v>0.0</v>
      </c>
      <c r="O143" s="40">
        <v>0.0</v>
      </c>
      <c r="P143" s="40">
        <v>16.0</v>
      </c>
      <c r="Q143" s="39">
        <v>0.0</v>
      </c>
      <c r="R143" s="42">
        <v>280.3</v>
      </c>
      <c r="S143" s="40">
        <v>0.0</v>
      </c>
      <c r="T143" s="40">
        <v>19.0</v>
      </c>
      <c r="U143" s="39">
        <v>0.0</v>
      </c>
      <c r="V143" s="40">
        <v>30.0</v>
      </c>
      <c r="W143" s="40">
        <v>60.0</v>
      </c>
      <c r="X143" s="39">
        <v>0.0</v>
      </c>
      <c r="Y143" s="40" t="s">
        <v>21</v>
      </c>
      <c r="Z143" s="40">
        <f>+9</f>
        <v>9</v>
      </c>
      <c r="AA143" s="40">
        <v>-2.0</v>
      </c>
      <c r="AB143" s="40">
        <v>0.0</v>
      </c>
      <c r="AC143" s="40">
        <v>3.0</v>
      </c>
      <c r="AD143" s="40">
        <v>23.0</v>
      </c>
      <c r="AE143" s="40">
        <v>10.0</v>
      </c>
      <c r="AF143" s="40">
        <v>0.0</v>
      </c>
      <c r="AG143" s="42">
        <v>15.5</v>
      </c>
    </row>
    <row r="144">
      <c r="A144" s="39" t="s">
        <v>446</v>
      </c>
      <c r="B144" s="39">
        <v>2016.0</v>
      </c>
      <c r="C144" s="39" t="s">
        <v>59</v>
      </c>
      <c r="D144" s="40" t="s">
        <v>595</v>
      </c>
      <c r="E144" s="40">
        <v>75.0</v>
      </c>
      <c r="F144" s="40">
        <v>77.0</v>
      </c>
      <c r="G144" s="40">
        <v>0.0</v>
      </c>
      <c r="H144" s="40">
        <v>0.0</v>
      </c>
      <c r="I144" s="40">
        <v>152.0</v>
      </c>
      <c r="J144" s="39">
        <f>+8</f>
        <v>8</v>
      </c>
      <c r="K144" s="41">
        <v>0.0</v>
      </c>
      <c r="L144" s="40">
        <v>119.0</v>
      </c>
      <c r="M144" s="40">
        <v>140.0</v>
      </c>
      <c r="N144" s="40">
        <v>0.0</v>
      </c>
      <c r="O144" s="40">
        <v>0.0</v>
      </c>
      <c r="P144" s="40">
        <v>10.0</v>
      </c>
      <c r="Q144" s="39">
        <v>0.0</v>
      </c>
      <c r="R144" s="42">
        <v>310.8</v>
      </c>
      <c r="S144" s="40">
        <v>0.0</v>
      </c>
      <c r="T144" s="40">
        <v>17.0</v>
      </c>
      <c r="U144" s="39">
        <v>0.0</v>
      </c>
      <c r="V144" s="40">
        <v>29.0</v>
      </c>
      <c r="W144" s="40">
        <v>58.0</v>
      </c>
      <c r="X144" s="39">
        <v>0.0</v>
      </c>
      <c r="Y144" s="40">
        <v>-1.0</v>
      </c>
      <c r="Z144" s="40">
        <f>+8</f>
        <v>8</v>
      </c>
      <c r="AA144" s="40">
        <f>+1</f>
        <v>1</v>
      </c>
      <c r="AB144" s="40">
        <v>0.0</v>
      </c>
      <c r="AC144" s="40">
        <v>3.0</v>
      </c>
      <c r="AD144" s="40">
        <v>24.0</v>
      </c>
      <c r="AE144" s="40">
        <v>7.0</v>
      </c>
      <c r="AF144" s="40">
        <v>2.0</v>
      </c>
      <c r="AG144" s="42">
        <v>15.5</v>
      </c>
    </row>
    <row r="145">
      <c r="A145" s="39" t="s">
        <v>446</v>
      </c>
      <c r="B145" s="39">
        <v>2016.0</v>
      </c>
      <c r="C145" s="39" t="s">
        <v>663</v>
      </c>
      <c r="D145" s="40" t="s">
        <v>595</v>
      </c>
      <c r="E145" s="40">
        <v>76.0</v>
      </c>
      <c r="F145" s="40">
        <v>77.0</v>
      </c>
      <c r="G145" s="40">
        <v>0.0</v>
      </c>
      <c r="H145" s="40">
        <v>0.0</v>
      </c>
      <c r="I145" s="40">
        <v>153.0</v>
      </c>
      <c r="J145" s="39">
        <f>+9</f>
        <v>9</v>
      </c>
      <c r="K145" s="41">
        <v>0.0</v>
      </c>
      <c r="L145" s="40">
        <v>134.0</v>
      </c>
      <c r="M145" s="40">
        <v>143.0</v>
      </c>
      <c r="N145" s="40">
        <v>0.0</v>
      </c>
      <c r="O145" s="40">
        <v>0.0</v>
      </c>
      <c r="P145" s="40">
        <v>11.0</v>
      </c>
      <c r="Q145" s="39">
        <v>0.0</v>
      </c>
      <c r="R145" s="42">
        <v>268.3</v>
      </c>
      <c r="S145" s="40">
        <v>0.0</v>
      </c>
      <c r="T145" s="40">
        <v>20.0</v>
      </c>
      <c r="U145" s="39">
        <v>0.0</v>
      </c>
      <c r="V145" s="40">
        <v>31.5</v>
      </c>
      <c r="W145" s="40">
        <v>63.0</v>
      </c>
      <c r="X145" s="39">
        <v>0.0</v>
      </c>
      <c r="Y145" s="40">
        <f>+3</f>
        <v>3</v>
      </c>
      <c r="Z145" s="40">
        <f>+6</f>
        <v>6</v>
      </c>
      <c r="AA145" s="40" t="s">
        <v>21</v>
      </c>
      <c r="AB145" s="40">
        <v>0.0</v>
      </c>
      <c r="AC145" s="40">
        <v>3.0</v>
      </c>
      <c r="AD145" s="40">
        <v>22.0</v>
      </c>
      <c r="AE145" s="40">
        <v>10.0</v>
      </c>
      <c r="AF145" s="40">
        <v>1.0</v>
      </c>
      <c r="AG145" s="42">
        <v>14.0</v>
      </c>
    </row>
    <row r="146">
      <c r="A146" s="39" t="s">
        <v>446</v>
      </c>
      <c r="B146" s="39">
        <v>2016.0</v>
      </c>
      <c r="C146" s="41" t="s">
        <v>358</v>
      </c>
      <c r="D146" s="40" t="s">
        <v>595</v>
      </c>
      <c r="E146" s="40">
        <v>73.0</v>
      </c>
      <c r="F146" s="40">
        <v>77.0</v>
      </c>
      <c r="G146" s="40">
        <v>0.0</v>
      </c>
      <c r="H146" s="40">
        <v>0.0</v>
      </c>
      <c r="I146" s="40">
        <v>150.0</v>
      </c>
      <c r="J146" s="41">
        <f>+6</f>
        <v>6</v>
      </c>
      <c r="K146" s="41">
        <v>0.0</v>
      </c>
      <c r="L146" s="40">
        <v>74.0</v>
      </c>
      <c r="M146" s="40">
        <v>128.0</v>
      </c>
      <c r="N146" s="40">
        <v>0.0</v>
      </c>
      <c r="O146" s="40">
        <v>0.0</v>
      </c>
      <c r="P146" s="40">
        <v>18.0</v>
      </c>
      <c r="Q146" s="39">
        <v>0.0</v>
      </c>
      <c r="R146" s="42">
        <v>274.3</v>
      </c>
      <c r="S146" s="40">
        <v>0.0</v>
      </c>
      <c r="T146" s="40">
        <v>19.0</v>
      </c>
      <c r="U146" s="39">
        <v>0.0</v>
      </c>
      <c r="V146" s="40">
        <v>30.0</v>
      </c>
      <c r="W146" s="40">
        <v>60.0</v>
      </c>
      <c r="X146" s="39">
        <v>0.0</v>
      </c>
      <c r="Y146" s="40" t="s">
        <v>21</v>
      </c>
      <c r="Z146" s="40">
        <f>+4</f>
        <v>4</v>
      </c>
      <c r="AA146" s="40">
        <f>+2</f>
        <v>2</v>
      </c>
      <c r="AB146" s="40">
        <v>0.0</v>
      </c>
      <c r="AC146" s="40">
        <v>1.0</v>
      </c>
      <c r="AD146" s="40">
        <v>28.0</v>
      </c>
      <c r="AE146" s="40">
        <v>7.0</v>
      </c>
      <c r="AF146" s="40">
        <v>0.0</v>
      </c>
      <c r="AG146" s="42">
        <v>13.5</v>
      </c>
    </row>
    <row r="147">
      <c r="A147" s="39" t="s">
        <v>446</v>
      </c>
      <c r="B147" s="39">
        <v>2016.0</v>
      </c>
      <c r="C147" s="39" t="s">
        <v>667</v>
      </c>
      <c r="D147" s="40" t="s">
        <v>595</v>
      </c>
      <c r="E147" s="40">
        <v>75.0</v>
      </c>
      <c r="F147" s="40">
        <v>78.0</v>
      </c>
      <c r="G147" s="40">
        <v>0.0</v>
      </c>
      <c r="H147" s="40">
        <v>0.0</v>
      </c>
      <c r="I147" s="40">
        <v>153.0</v>
      </c>
      <c r="J147" s="39">
        <f>+9</f>
        <v>9</v>
      </c>
      <c r="K147" s="41">
        <v>0.0</v>
      </c>
      <c r="L147" s="40">
        <v>119.0</v>
      </c>
      <c r="M147" s="40">
        <v>143.0</v>
      </c>
      <c r="N147" s="40">
        <v>0.0</v>
      </c>
      <c r="O147" s="40">
        <v>0.0</v>
      </c>
      <c r="P147" s="40">
        <v>21.0</v>
      </c>
      <c r="Q147" s="39">
        <v>0.0</v>
      </c>
      <c r="R147" s="42">
        <v>265.5</v>
      </c>
      <c r="S147" s="40">
        <v>0.0</v>
      </c>
      <c r="T147" s="40">
        <v>20.0</v>
      </c>
      <c r="U147" s="39">
        <v>0.0</v>
      </c>
      <c r="V147" s="40">
        <v>31.5</v>
      </c>
      <c r="W147" s="40">
        <v>63.0</v>
      </c>
      <c r="X147" s="39">
        <v>0.0</v>
      </c>
      <c r="Y147" s="40">
        <f t="shared" ref="Y147:Y149" si="42">+2</f>
        <v>2</v>
      </c>
      <c r="Z147" s="40">
        <f t="shared" ref="Z147:Z148" si="43">+9</f>
        <v>9</v>
      </c>
      <c r="AA147" s="40">
        <v>-2.0</v>
      </c>
      <c r="AB147" s="40">
        <v>0.0</v>
      </c>
      <c r="AC147" s="40">
        <v>3.0</v>
      </c>
      <c r="AD147" s="40">
        <v>21.0</v>
      </c>
      <c r="AE147" s="40">
        <v>12.0</v>
      </c>
      <c r="AF147" s="40">
        <v>0.0</v>
      </c>
      <c r="AG147" s="42">
        <v>13.5</v>
      </c>
    </row>
    <row r="148">
      <c r="A148" s="39" t="s">
        <v>446</v>
      </c>
      <c r="B148" s="39">
        <v>2016.0</v>
      </c>
      <c r="C148" s="39" t="s">
        <v>242</v>
      </c>
      <c r="D148" s="40" t="s">
        <v>595</v>
      </c>
      <c r="E148" s="40">
        <v>78.0</v>
      </c>
      <c r="F148" s="40">
        <v>77.0</v>
      </c>
      <c r="G148" s="40">
        <v>0.0</v>
      </c>
      <c r="H148" s="40">
        <v>0.0</v>
      </c>
      <c r="I148" s="40">
        <v>155.0</v>
      </c>
      <c r="J148" s="39">
        <f>+11</f>
        <v>11</v>
      </c>
      <c r="K148" s="41">
        <v>0.0</v>
      </c>
      <c r="L148" s="40">
        <v>149.0</v>
      </c>
      <c r="M148" s="40">
        <v>147.0</v>
      </c>
      <c r="N148" s="40">
        <v>0.0</v>
      </c>
      <c r="O148" s="40">
        <v>0.0</v>
      </c>
      <c r="P148" s="40">
        <v>12.0</v>
      </c>
      <c r="Q148" s="39">
        <v>0.0</v>
      </c>
      <c r="R148" s="42">
        <v>281.5</v>
      </c>
      <c r="S148" s="40">
        <v>0.0</v>
      </c>
      <c r="T148" s="40">
        <v>17.0</v>
      </c>
      <c r="U148" s="39">
        <v>0.0</v>
      </c>
      <c r="V148" s="40">
        <v>29.5</v>
      </c>
      <c r="W148" s="40">
        <v>59.0</v>
      </c>
      <c r="X148" s="39">
        <v>0.0</v>
      </c>
      <c r="Y148" s="40">
        <f t="shared" si="42"/>
        <v>2</v>
      </c>
      <c r="Z148" s="40">
        <f t="shared" si="43"/>
        <v>9</v>
      </c>
      <c r="AA148" s="40" t="s">
        <v>21</v>
      </c>
      <c r="AB148" s="40">
        <v>0.0</v>
      </c>
      <c r="AC148" s="40">
        <v>3.0</v>
      </c>
      <c r="AD148" s="40">
        <v>22.0</v>
      </c>
      <c r="AE148" s="40">
        <v>8.0</v>
      </c>
      <c r="AF148" s="40">
        <v>3.0</v>
      </c>
      <c r="AG148" s="42">
        <v>13.0</v>
      </c>
    </row>
    <row r="149">
      <c r="A149" s="39" t="s">
        <v>446</v>
      </c>
      <c r="B149" s="39">
        <v>2016.0</v>
      </c>
      <c r="C149" s="39" t="s">
        <v>670</v>
      </c>
      <c r="D149" s="40" t="s">
        <v>595</v>
      </c>
      <c r="E149" s="40">
        <v>77.0</v>
      </c>
      <c r="F149" s="40">
        <v>75.0</v>
      </c>
      <c r="G149" s="40">
        <v>0.0</v>
      </c>
      <c r="H149" s="40">
        <v>0.0</v>
      </c>
      <c r="I149" s="40">
        <v>152.0</v>
      </c>
      <c r="J149" s="39">
        <f>+8</f>
        <v>8</v>
      </c>
      <c r="K149" s="41">
        <v>0.0</v>
      </c>
      <c r="L149" s="40">
        <v>144.0</v>
      </c>
      <c r="M149" s="40">
        <v>140.0</v>
      </c>
      <c r="N149" s="40">
        <v>0.0</v>
      </c>
      <c r="O149" s="40">
        <v>0.0</v>
      </c>
      <c r="P149" s="40">
        <v>16.0</v>
      </c>
      <c r="Q149" s="39">
        <v>0.0</v>
      </c>
      <c r="R149" s="42">
        <v>284.3</v>
      </c>
      <c r="S149" s="40">
        <v>0.0</v>
      </c>
      <c r="T149" s="40">
        <v>16.0</v>
      </c>
      <c r="U149" s="39">
        <v>0.0</v>
      </c>
      <c r="V149" s="40">
        <v>29.0</v>
      </c>
      <c r="W149" s="40">
        <v>58.0</v>
      </c>
      <c r="X149" s="39">
        <v>0.0</v>
      </c>
      <c r="Y149" s="40">
        <f t="shared" si="42"/>
        <v>2</v>
      </c>
      <c r="Z149" s="40">
        <f>+4</f>
        <v>4</v>
      </c>
      <c r="AA149" s="40">
        <f>+2</f>
        <v>2</v>
      </c>
      <c r="AB149" s="40">
        <v>0.0</v>
      </c>
      <c r="AC149" s="40">
        <v>1.0</v>
      </c>
      <c r="AD149" s="40">
        <v>27.0</v>
      </c>
      <c r="AE149" s="40">
        <v>7.0</v>
      </c>
      <c r="AF149" s="40">
        <v>1.0</v>
      </c>
      <c r="AG149" s="42">
        <v>12.0</v>
      </c>
    </row>
    <row r="150">
      <c r="A150" s="39" t="s">
        <v>446</v>
      </c>
      <c r="B150" s="39">
        <v>2016.0</v>
      </c>
      <c r="C150" s="39" t="s">
        <v>674</v>
      </c>
      <c r="D150" s="40" t="s">
        <v>595</v>
      </c>
      <c r="E150" s="40">
        <v>73.0</v>
      </c>
      <c r="F150" s="40">
        <v>85.0</v>
      </c>
      <c r="G150" s="40">
        <v>0.0</v>
      </c>
      <c r="H150" s="40">
        <v>0.0</v>
      </c>
      <c r="I150" s="40">
        <v>158.0</v>
      </c>
      <c r="J150" s="39">
        <f>+14</f>
        <v>14</v>
      </c>
      <c r="K150" s="41">
        <v>0.0</v>
      </c>
      <c r="L150" s="40">
        <v>74.0</v>
      </c>
      <c r="M150" s="40">
        <v>150.0</v>
      </c>
      <c r="N150" s="40">
        <v>0.0</v>
      </c>
      <c r="O150" s="40">
        <v>0.0</v>
      </c>
      <c r="P150" s="40">
        <v>14.0</v>
      </c>
      <c r="Q150" s="39">
        <v>0.0</v>
      </c>
      <c r="R150" s="42">
        <v>291.0</v>
      </c>
      <c r="S150" s="40">
        <v>0.0</v>
      </c>
      <c r="T150" s="40">
        <v>21.0</v>
      </c>
      <c r="U150" s="39">
        <v>0.0</v>
      </c>
      <c r="V150" s="40">
        <v>30.5</v>
      </c>
      <c r="W150" s="40">
        <v>61.0</v>
      </c>
      <c r="X150" s="39">
        <v>0.0</v>
      </c>
      <c r="Y150" s="40">
        <f>+1</f>
        <v>1</v>
      </c>
      <c r="Z150" s="40">
        <f>+7</f>
        <v>7</v>
      </c>
      <c r="AA150" s="40">
        <f>+6</f>
        <v>6</v>
      </c>
      <c r="AB150" s="40">
        <v>0.0</v>
      </c>
      <c r="AC150" s="40">
        <v>3.0</v>
      </c>
      <c r="AD150" s="40">
        <v>21.0</v>
      </c>
      <c r="AE150" s="40">
        <v>9.0</v>
      </c>
      <c r="AF150" s="40">
        <v>3.0</v>
      </c>
      <c r="AG150" s="42">
        <v>12.0</v>
      </c>
    </row>
    <row r="151">
      <c r="A151" s="39" t="s">
        <v>446</v>
      </c>
      <c r="B151" s="39">
        <v>2016.0</v>
      </c>
      <c r="C151" s="39" t="s">
        <v>676</v>
      </c>
      <c r="D151" s="40" t="s">
        <v>595</v>
      </c>
      <c r="E151" s="40">
        <v>81.0</v>
      </c>
      <c r="F151" s="40">
        <v>73.0</v>
      </c>
      <c r="G151" s="40">
        <v>0.0</v>
      </c>
      <c r="H151" s="40">
        <v>0.0</v>
      </c>
      <c r="I151" s="40">
        <v>154.0</v>
      </c>
      <c r="J151" s="39">
        <f>+10</f>
        <v>10</v>
      </c>
      <c r="K151" s="41">
        <v>0.0</v>
      </c>
      <c r="L151" s="40">
        <v>155.0</v>
      </c>
      <c r="M151" s="40">
        <v>146.0</v>
      </c>
      <c r="N151" s="40">
        <v>0.0</v>
      </c>
      <c r="O151" s="40">
        <v>0.0</v>
      </c>
      <c r="P151" s="40">
        <v>19.0</v>
      </c>
      <c r="Q151" s="39">
        <v>0.0</v>
      </c>
      <c r="R151" s="42">
        <v>290.8</v>
      </c>
      <c r="S151" s="40">
        <v>0.0</v>
      </c>
      <c r="T151" s="40">
        <v>14.0</v>
      </c>
      <c r="U151" s="39">
        <v>0.0</v>
      </c>
      <c r="V151" s="40">
        <v>29.0</v>
      </c>
      <c r="W151" s="40">
        <v>58.0</v>
      </c>
      <c r="X151" s="39">
        <v>0.0</v>
      </c>
      <c r="Y151" s="40">
        <f t="shared" ref="Y151:Z151" si="44">+4</f>
        <v>4</v>
      </c>
      <c r="Z151" s="40">
        <f t="shared" si="44"/>
        <v>4</v>
      </c>
      <c r="AA151" s="40">
        <f t="shared" ref="AA151:AA153" si="45">+2</f>
        <v>2</v>
      </c>
      <c r="AB151" s="40">
        <v>0.0</v>
      </c>
      <c r="AC151" s="40">
        <v>1.0</v>
      </c>
      <c r="AD151" s="40">
        <v>25.0</v>
      </c>
      <c r="AE151" s="40">
        <v>9.0</v>
      </c>
      <c r="AF151" s="40">
        <v>1.0</v>
      </c>
      <c r="AG151" s="42">
        <v>10.0</v>
      </c>
    </row>
    <row r="152">
      <c r="A152" s="39" t="s">
        <v>446</v>
      </c>
      <c r="B152" s="39">
        <v>2016.0</v>
      </c>
      <c r="C152" s="39" t="s">
        <v>383</v>
      </c>
      <c r="D152" s="40" t="s">
        <v>673</v>
      </c>
      <c r="E152" s="40">
        <v>72.0</v>
      </c>
      <c r="F152" s="40">
        <v>0.0</v>
      </c>
      <c r="G152" s="40">
        <v>0.0</v>
      </c>
      <c r="H152" s="40">
        <v>0.0</v>
      </c>
      <c r="I152" s="40">
        <v>72.0</v>
      </c>
      <c r="J152" s="39" t="s">
        <v>21</v>
      </c>
      <c r="K152" s="41">
        <v>0.0</v>
      </c>
      <c r="L152" s="40">
        <v>55.0</v>
      </c>
      <c r="M152" s="40">
        <v>0.0</v>
      </c>
      <c r="N152" s="40">
        <v>0.0</v>
      </c>
      <c r="O152" s="40">
        <v>0.0</v>
      </c>
      <c r="P152" s="40">
        <v>11.0</v>
      </c>
      <c r="Q152" s="39">
        <v>0.0</v>
      </c>
      <c r="R152" s="42">
        <v>288.0</v>
      </c>
      <c r="S152" s="40">
        <v>0.0</v>
      </c>
      <c r="T152" s="40">
        <v>9.0</v>
      </c>
      <c r="U152" s="39">
        <v>0.0</v>
      </c>
      <c r="V152" s="40">
        <v>27.0</v>
      </c>
      <c r="W152" s="40">
        <v>27.0</v>
      </c>
      <c r="X152" s="39">
        <v>0.0</v>
      </c>
      <c r="Y152" s="40" t="s">
        <v>21</v>
      </c>
      <c r="Z152" s="40">
        <v>-2.0</v>
      </c>
      <c r="AA152" s="40">
        <f t="shared" si="45"/>
        <v>2</v>
      </c>
      <c r="AB152" s="40">
        <v>0.0</v>
      </c>
      <c r="AC152" s="40">
        <v>3.0</v>
      </c>
      <c r="AD152" s="40">
        <v>12.0</v>
      </c>
      <c r="AE152" s="40">
        <v>3.0</v>
      </c>
      <c r="AF152" s="40">
        <v>0.0</v>
      </c>
      <c r="AG152" s="42">
        <v>13.5</v>
      </c>
    </row>
    <row r="153">
      <c r="A153" s="39" t="s">
        <v>446</v>
      </c>
      <c r="B153" s="39">
        <v>2016.0</v>
      </c>
      <c r="C153" s="39" t="s">
        <v>572</v>
      </c>
      <c r="D153" s="40" t="s">
        <v>673</v>
      </c>
      <c r="E153" s="40">
        <v>80.0</v>
      </c>
      <c r="F153" s="40">
        <v>0.0</v>
      </c>
      <c r="G153" s="40">
        <v>0.0</v>
      </c>
      <c r="H153" s="40">
        <v>0.0</v>
      </c>
      <c r="I153" s="40">
        <v>80.0</v>
      </c>
      <c r="J153" s="39">
        <f>+8</f>
        <v>8</v>
      </c>
      <c r="K153" s="41">
        <v>0.0</v>
      </c>
      <c r="L153" s="40">
        <v>154.0</v>
      </c>
      <c r="M153" s="40">
        <v>0.0</v>
      </c>
      <c r="N153" s="40">
        <v>0.0</v>
      </c>
      <c r="O153" s="40">
        <v>0.0</v>
      </c>
      <c r="P153" s="40">
        <v>6.0</v>
      </c>
      <c r="Q153" s="39">
        <v>0.0</v>
      </c>
      <c r="R153" s="42">
        <v>274.0</v>
      </c>
      <c r="S153" s="40">
        <v>0.0</v>
      </c>
      <c r="T153" s="40">
        <v>8.0</v>
      </c>
      <c r="U153" s="39">
        <v>0.0</v>
      </c>
      <c r="V153" s="40">
        <v>30.0</v>
      </c>
      <c r="W153" s="40">
        <v>30.0</v>
      </c>
      <c r="X153" s="39">
        <v>0.0</v>
      </c>
      <c r="Y153" s="40">
        <f>+1</f>
        <v>1</v>
      </c>
      <c r="Z153" s="40">
        <f>+5</f>
        <v>5</v>
      </c>
      <c r="AA153" s="40">
        <f t="shared" si="45"/>
        <v>2</v>
      </c>
      <c r="AB153" s="40">
        <v>1.0</v>
      </c>
      <c r="AC153" s="40">
        <v>1.0</v>
      </c>
      <c r="AD153" s="40">
        <v>7.0</v>
      </c>
      <c r="AE153" s="40">
        <v>8.0</v>
      </c>
      <c r="AF153" s="40">
        <v>1.0</v>
      </c>
      <c r="AG153" s="42">
        <v>9.5</v>
      </c>
    </row>
    <row r="154">
      <c r="A154" s="39" t="s">
        <v>446</v>
      </c>
      <c r="B154" s="39">
        <v>2016.0</v>
      </c>
      <c r="C154" s="39" t="s">
        <v>550</v>
      </c>
      <c r="D154" s="40" t="s">
        <v>673</v>
      </c>
      <c r="E154" s="40">
        <v>79.0</v>
      </c>
      <c r="F154" s="40">
        <v>0.0</v>
      </c>
      <c r="G154" s="40">
        <v>0.0</v>
      </c>
      <c r="H154" s="40">
        <v>0.0</v>
      </c>
      <c r="I154" s="40">
        <v>79.0</v>
      </c>
      <c r="J154" s="39">
        <f>+7</f>
        <v>7</v>
      </c>
      <c r="K154" s="41">
        <v>0.0</v>
      </c>
      <c r="L154" s="40">
        <v>153.0</v>
      </c>
      <c r="M154" s="40">
        <v>0.0</v>
      </c>
      <c r="N154" s="40">
        <v>0.0</v>
      </c>
      <c r="O154" s="40">
        <v>0.0</v>
      </c>
      <c r="P154" s="40">
        <v>8.0</v>
      </c>
      <c r="Q154" s="39">
        <v>0.0</v>
      </c>
      <c r="R154" s="42">
        <v>279.5</v>
      </c>
      <c r="S154" s="40">
        <v>0.0</v>
      </c>
      <c r="T154" s="40">
        <v>8.0</v>
      </c>
      <c r="U154" s="39">
        <v>0.0</v>
      </c>
      <c r="V154" s="40">
        <v>29.0</v>
      </c>
      <c r="W154" s="40">
        <v>29.0</v>
      </c>
      <c r="X154" s="39">
        <v>0.0</v>
      </c>
      <c r="Y154" s="40">
        <f>+2</f>
        <v>2</v>
      </c>
      <c r="Z154" s="40">
        <f>+6</f>
        <v>6</v>
      </c>
      <c r="AA154" s="40">
        <v>-1.0</v>
      </c>
      <c r="AB154" s="40">
        <v>0.0</v>
      </c>
      <c r="AC154" s="40">
        <v>3.0</v>
      </c>
      <c r="AD154" s="40">
        <v>8.0</v>
      </c>
      <c r="AE154" s="40">
        <v>5.0</v>
      </c>
      <c r="AF154" s="40">
        <v>2.0</v>
      </c>
      <c r="AG154" s="42">
        <v>8.5</v>
      </c>
    </row>
    <row r="155">
      <c r="A155" s="39" t="s">
        <v>446</v>
      </c>
      <c r="B155" s="39">
        <v>2016.0</v>
      </c>
      <c r="C155" s="39" t="s">
        <v>313</v>
      </c>
      <c r="D155" s="40" t="s">
        <v>673</v>
      </c>
      <c r="E155" s="40">
        <v>76.0</v>
      </c>
      <c r="F155" s="40">
        <v>0.0</v>
      </c>
      <c r="G155" s="40">
        <v>0.0</v>
      </c>
      <c r="H155" s="40">
        <v>0.0</v>
      </c>
      <c r="I155" s="40">
        <v>76.0</v>
      </c>
      <c r="J155" s="39">
        <f>+4</f>
        <v>4</v>
      </c>
      <c r="K155" s="41">
        <v>0.0</v>
      </c>
      <c r="L155" s="40">
        <v>134.0</v>
      </c>
      <c r="M155" s="40">
        <v>0.0</v>
      </c>
      <c r="N155" s="40">
        <v>0.0</v>
      </c>
      <c r="O155" s="40">
        <v>0.0</v>
      </c>
      <c r="P155" s="40">
        <v>10.0</v>
      </c>
      <c r="Q155" s="39">
        <v>0.0</v>
      </c>
      <c r="R155" s="42">
        <v>267.0</v>
      </c>
      <c r="S155" s="40">
        <v>0.0</v>
      </c>
      <c r="T155" s="40">
        <v>12.0</v>
      </c>
      <c r="U155" s="39">
        <v>0.0</v>
      </c>
      <c r="V155" s="40">
        <v>34.0</v>
      </c>
      <c r="W155" s="40">
        <v>34.0</v>
      </c>
      <c r="X155" s="39">
        <v>0.0</v>
      </c>
      <c r="Y155" s="40">
        <f t="shared" ref="Y155:Y156" si="46">+1</f>
        <v>1</v>
      </c>
      <c r="Z155" s="40">
        <f>+2</f>
        <v>2</v>
      </c>
      <c r="AA155" s="40">
        <f t="shared" ref="AA155:AA156" si="47">+1</f>
        <v>1</v>
      </c>
      <c r="AB155" s="40">
        <v>0.0</v>
      </c>
      <c r="AC155" s="40">
        <v>1.0</v>
      </c>
      <c r="AD155" s="40">
        <v>12.0</v>
      </c>
      <c r="AE155" s="40">
        <v>5.0</v>
      </c>
      <c r="AF155" s="40">
        <v>0.0</v>
      </c>
      <c r="AG155" s="42">
        <v>6.5</v>
      </c>
    </row>
    <row r="156">
      <c r="A156" s="39" t="s">
        <v>446</v>
      </c>
      <c r="B156" s="39">
        <v>2016.0</v>
      </c>
      <c r="C156" s="39" t="s">
        <v>145</v>
      </c>
      <c r="D156" s="40" t="s">
        <v>673</v>
      </c>
      <c r="E156" s="40">
        <v>77.0</v>
      </c>
      <c r="F156" s="40">
        <v>0.0</v>
      </c>
      <c r="G156" s="40">
        <v>0.0</v>
      </c>
      <c r="H156" s="40">
        <v>0.0</v>
      </c>
      <c r="I156" s="40">
        <v>77.0</v>
      </c>
      <c r="J156" s="39">
        <f>+5</f>
        <v>5</v>
      </c>
      <c r="K156" s="41">
        <v>0.0</v>
      </c>
      <c r="L156" s="40">
        <v>144.0</v>
      </c>
      <c r="M156" s="40">
        <v>0.0</v>
      </c>
      <c r="N156" s="40">
        <v>0.0</v>
      </c>
      <c r="O156" s="40">
        <v>0.0</v>
      </c>
      <c r="P156" s="40">
        <v>6.0</v>
      </c>
      <c r="Q156" s="39">
        <v>0.0</v>
      </c>
      <c r="R156" s="42">
        <v>298.0</v>
      </c>
      <c r="S156" s="40">
        <v>0.0</v>
      </c>
      <c r="T156" s="40">
        <v>13.0</v>
      </c>
      <c r="U156" s="39">
        <v>0.0</v>
      </c>
      <c r="V156" s="40">
        <v>36.0</v>
      </c>
      <c r="W156" s="40">
        <v>36.0</v>
      </c>
      <c r="X156" s="39">
        <v>0.0</v>
      </c>
      <c r="Y156" s="40">
        <f t="shared" si="46"/>
        <v>1</v>
      </c>
      <c r="Z156" s="40">
        <f>+3</f>
        <v>3</v>
      </c>
      <c r="AA156" s="40">
        <f t="shared" si="47"/>
        <v>1</v>
      </c>
      <c r="AB156" s="40">
        <v>0.0</v>
      </c>
      <c r="AC156" s="40">
        <v>1.0</v>
      </c>
      <c r="AD156" s="40">
        <v>11.0</v>
      </c>
      <c r="AE156" s="40">
        <v>6.0</v>
      </c>
      <c r="AF156" s="40">
        <v>0.0</v>
      </c>
      <c r="AG156" s="42">
        <v>5.5</v>
      </c>
    </row>
    <row r="157">
      <c r="A157" s="39" t="s">
        <v>446</v>
      </c>
      <c r="B157" s="39">
        <v>2016.0</v>
      </c>
      <c r="C157" s="39" t="s">
        <v>552</v>
      </c>
      <c r="D157" s="40" t="s">
        <v>673</v>
      </c>
      <c r="E157" s="40">
        <v>0.0</v>
      </c>
      <c r="F157" s="40">
        <v>0.0</v>
      </c>
      <c r="G157" s="40">
        <v>0.0</v>
      </c>
      <c r="H157" s="40">
        <v>0.0</v>
      </c>
      <c r="I157" s="40">
        <v>0.0</v>
      </c>
      <c r="J157" s="39" t="s">
        <v>21</v>
      </c>
      <c r="K157" s="41">
        <v>0.0</v>
      </c>
      <c r="L157" s="40">
        <v>0.0</v>
      </c>
      <c r="M157" s="40">
        <v>0.0</v>
      </c>
      <c r="N157" s="40">
        <v>0.0</v>
      </c>
      <c r="O157" s="40">
        <v>0.0</v>
      </c>
      <c r="P157" s="40">
        <v>0.0</v>
      </c>
      <c r="Q157" s="39">
        <v>0.0</v>
      </c>
      <c r="R157" s="42">
        <v>0.0</v>
      </c>
      <c r="S157" s="40">
        <v>0.0</v>
      </c>
      <c r="T157" s="40">
        <v>0.0</v>
      </c>
      <c r="U157" s="39">
        <v>0.0</v>
      </c>
      <c r="V157" s="40">
        <v>0.0</v>
      </c>
      <c r="W157" s="40">
        <v>0.0</v>
      </c>
      <c r="X157" s="39">
        <v>0.0</v>
      </c>
      <c r="Y157" s="40" t="s">
        <v>21</v>
      </c>
      <c r="Z157" s="40" t="s">
        <v>21</v>
      </c>
      <c r="AA157" s="40" t="s">
        <v>21</v>
      </c>
      <c r="AB157" s="40">
        <v>0.0</v>
      </c>
      <c r="AC157" s="40">
        <v>0.0</v>
      </c>
      <c r="AD157" s="40">
        <v>0.0</v>
      </c>
      <c r="AE157" s="40">
        <v>0.0</v>
      </c>
      <c r="AF157" s="40">
        <v>0.0</v>
      </c>
      <c r="AG157" s="42">
        <v>0.0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71"/>
    <col customWidth="1" min="2" max="2" width="4.57"/>
    <col customWidth="1" min="3" max="3" width="20.43"/>
    <col customWidth="1" min="4" max="4" width="4.86"/>
    <col customWidth="1" min="5" max="8" width="2.86"/>
    <col customWidth="1" min="9" max="10" width="3.71"/>
    <col customWidth="1" min="11" max="11" width="8.71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32" t="s">
        <v>418</v>
      </c>
      <c r="B1" s="32" t="s">
        <v>419</v>
      </c>
      <c r="C1" s="32" t="s">
        <v>14</v>
      </c>
      <c r="D1" s="33" t="s">
        <v>420</v>
      </c>
      <c r="E1" s="33" t="s">
        <v>421</v>
      </c>
      <c r="F1" s="33" t="s">
        <v>422</v>
      </c>
      <c r="G1" s="33" t="s">
        <v>423</v>
      </c>
      <c r="H1" s="33" t="s">
        <v>424</v>
      </c>
      <c r="I1" s="33" t="s">
        <v>425</v>
      </c>
      <c r="J1" s="32" t="s">
        <v>426</v>
      </c>
      <c r="K1" s="35" t="s">
        <v>427</v>
      </c>
      <c r="L1" s="33" t="s">
        <v>428</v>
      </c>
      <c r="M1" s="33" t="s">
        <v>429</v>
      </c>
      <c r="N1" s="33" t="s">
        <v>430</v>
      </c>
      <c r="O1" s="33" t="s">
        <v>431</v>
      </c>
      <c r="P1" s="33" t="s">
        <v>432</v>
      </c>
      <c r="Q1" s="32" t="s">
        <v>5</v>
      </c>
      <c r="R1" s="37" t="s">
        <v>433</v>
      </c>
      <c r="S1" s="33" t="s">
        <v>5</v>
      </c>
      <c r="T1" s="33" t="s">
        <v>434</v>
      </c>
      <c r="U1" s="32" t="s">
        <v>5</v>
      </c>
      <c r="V1" s="33" t="s">
        <v>435</v>
      </c>
      <c r="W1" s="33" t="s">
        <v>436</v>
      </c>
      <c r="X1" s="32" t="s">
        <v>5</v>
      </c>
      <c r="Y1" s="33" t="s">
        <v>437</v>
      </c>
      <c r="Z1" s="33" t="s">
        <v>438</v>
      </c>
      <c r="AA1" s="33" t="s">
        <v>439</v>
      </c>
      <c r="AB1" s="33" t="s">
        <v>440</v>
      </c>
      <c r="AC1" s="33" t="s">
        <v>441</v>
      </c>
      <c r="AD1" s="33" t="s">
        <v>442</v>
      </c>
      <c r="AE1" s="33" t="s">
        <v>443</v>
      </c>
      <c r="AF1" s="33" t="s">
        <v>444</v>
      </c>
      <c r="AG1" s="37" t="s">
        <v>445</v>
      </c>
    </row>
    <row r="2">
      <c r="A2" s="39" t="s">
        <v>446</v>
      </c>
      <c r="B2" s="39">
        <v>2015.0</v>
      </c>
      <c r="C2" s="39" t="s">
        <v>59</v>
      </c>
      <c r="D2" s="40">
        <v>1.0</v>
      </c>
      <c r="E2" s="40">
        <v>71.0</v>
      </c>
      <c r="F2" s="40">
        <v>67.0</v>
      </c>
      <c r="G2" s="40">
        <v>69.0</v>
      </c>
      <c r="H2" s="40">
        <v>70.0</v>
      </c>
      <c r="I2" s="40">
        <v>277.0</v>
      </c>
      <c r="J2" s="39">
        <v>-11.0</v>
      </c>
      <c r="K2" s="41">
        <v>1116000.0</v>
      </c>
      <c r="L2" s="40">
        <v>6.0</v>
      </c>
      <c r="M2" s="40">
        <v>1.0</v>
      </c>
      <c r="N2" s="40">
        <v>1.0</v>
      </c>
      <c r="O2" s="40">
        <v>1.0</v>
      </c>
      <c r="P2" s="40">
        <v>30.0</v>
      </c>
      <c r="Q2" s="39" t="s">
        <v>447</v>
      </c>
      <c r="R2" s="42">
        <v>303.3</v>
      </c>
      <c r="S2" s="40">
        <v>4.0</v>
      </c>
      <c r="T2" s="40">
        <v>51.0</v>
      </c>
      <c r="U2" s="39">
        <v>1.0</v>
      </c>
      <c r="V2" s="40">
        <v>27.0</v>
      </c>
      <c r="W2" s="40">
        <v>108.0</v>
      </c>
      <c r="X2" s="39" t="s">
        <v>448</v>
      </c>
      <c r="Y2" s="40">
        <f>+1</f>
        <v>1</v>
      </c>
      <c r="Z2" s="40" t="s">
        <v>21</v>
      </c>
      <c r="AA2" s="40">
        <v>-12.0</v>
      </c>
      <c r="AB2" s="40">
        <v>0.0</v>
      </c>
      <c r="AC2" s="40">
        <v>22.0</v>
      </c>
      <c r="AD2" s="40">
        <v>39.0</v>
      </c>
      <c r="AE2" s="40">
        <v>11.0</v>
      </c>
      <c r="AF2" s="40">
        <v>0.0</v>
      </c>
      <c r="AG2" s="42">
        <v>110.0</v>
      </c>
    </row>
    <row r="3">
      <c r="A3" s="39" t="s">
        <v>446</v>
      </c>
      <c r="B3" s="39">
        <v>2015.0</v>
      </c>
      <c r="C3" s="39" t="s">
        <v>451</v>
      </c>
      <c r="D3" s="40">
        <v>2.0</v>
      </c>
      <c r="E3" s="40">
        <v>71.0</v>
      </c>
      <c r="F3" s="40">
        <v>69.0</v>
      </c>
      <c r="G3" s="40">
        <v>71.0</v>
      </c>
      <c r="H3" s="40">
        <v>70.0</v>
      </c>
      <c r="I3" s="40">
        <v>281.0</v>
      </c>
      <c r="J3" s="39">
        <v>-7.0</v>
      </c>
      <c r="K3" s="41">
        <v>669600.0</v>
      </c>
      <c r="L3" s="40">
        <v>6.0</v>
      </c>
      <c r="M3" s="40">
        <v>4.0</v>
      </c>
      <c r="N3" s="40">
        <v>2.0</v>
      </c>
      <c r="O3" s="40">
        <v>2.0</v>
      </c>
      <c r="P3" s="40">
        <v>34.0</v>
      </c>
      <c r="Q3" s="39" t="s">
        <v>453</v>
      </c>
      <c r="R3" s="42">
        <v>288.8</v>
      </c>
      <c r="S3" s="40" t="s">
        <v>454</v>
      </c>
      <c r="T3" s="40">
        <v>42.0</v>
      </c>
      <c r="U3" s="39" t="s">
        <v>455</v>
      </c>
      <c r="V3" s="40">
        <v>26.3</v>
      </c>
      <c r="W3" s="40">
        <v>105.0</v>
      </c>
      <c r="X3" s="39">
        <v>1.0</v>
      </c>
      <c r="Y3" s="40">
        <f>+4</f>
        <v>4</v>
      </c>
      <c r="Z3" s="40">
        <v>-8.0</v>
      </c>
      <c r="AA3" s="40">
        <v>-3.0</v>
      </c>
      <c r="AB3" s="40">
        <v>1.0</v>
      </c>
      <c r="AC3" s="40">
        <v>18.0</v>
      </c>
      <c r="AD3" s="40">
        <v>41.0</v>
      </c>
      <c r="AE3" s="40">
        <v>11.0</v>
      </c>
      <c r="AF3" s="40">
        <v>1.0</v>
      </c>
      <c r="AG3" s="42">
        <v>96.0</v>
      </c>
    </row>
    <row r="4">
      <c r="A4" s="39" t="s">
        <v>446</v>
      </c>
      <c r="B4" s="39">
        <v>2015.0</v>
      </c>
      <c r="C4" s="39" t="s">
        <v>202</v>
      </c>
      <c r="D4" s="40">
        <v>3.0</v>
      </c>
      <c r="E4" s="40">
        <v>72.0</v>
      </c>
      <c r="F4" s="40">
        <v>70.0</v>
      </c>
      <c r="G4" s="40">
        <v>71.0</v>
      </c>
      <c r="H4" s="40">
        <v>71.0</v>
      </c>
      <c r="I4" s="40">
        <v>284.0</v>
      </c>
      <c r="J4" s="39">
        <v>-4.0</v>
      </c>
      <c r="K4" s="41">
        <v>421600.0</v>
      </c>
      <c r="L4" s="40">
        <v>13.0</v>
      </c>
      <c r="M4" s="40">
        <v>6.0</v>
      </c>
      <c r="N4" s="40">
        <v>3.0</v>
      </c>
      <c r="O4" s="40">
        <v>3.0</v>
      </c>
      <c r="P4" s="40">
        <v>26.0</v>
      </c>
      <c r="Q4" s="39" t="s">
        <v>457</v>
      </c>
      <c r="R4" s="42">
        <v>300.5</v>
      </c>
      <c r="S4" s="40" t="s">
        <v>458</v>
      </c>
      <c r="T4" s="40">
        <v>46.0</v>
      </c>
      <c r="U4" s="39" t="s">
        <v>459</v>
      </c>
      <c r="V4" s="40">
        <v>28.5</v>
      </c>
      <c r="W4" s="40">
        <v>114.0</v>
      </c>
      <c r="X4" s="39">
        <v>42.0</v>
      </c>
      <c r="Y4" s="40">
        <f>+1</f>
        <v>1</v>
      </c>
      <c r="Z4" s="40">
        <v>-1.0</v>
      </c>
      <c r="AA4" s="40">
        <v>-4.0</v>
      </c>
      <c r="AB4" s="40">
        <v>0.0</v>
      </c>
      <c r="AC4" s="40">
        <v>13.0</v>
      </c>
      <c r="AD4" s="40">
        <v>50.0</v>
      </c>
      <c r="AE4" s="40">
        <v>9.0</v>
      </c>
      <c r="AF4" s="40">
        <v>0.0</v>
      </c>
      <c r="AG4" s="42">
        <v>77.5</v>
      </c>
    </row>
    <row r="5">
      <c r="A5" s="39" t="s">
        <v>446</v>
      </c>
      <c r="B5" s="39">
        <v>2015.0</v>
      </c>
      <c r="C5" s="39" t="s">
        <v>462</v>
      </c>
      <c r="D5" s="40" t="s">
        <v>459</v>
      </c>
      <c r="E5" s="40">
        <v>71.0</v>
      </c>
      <c r="F5" s="40">
        <v>72.0</v>
      </c>
      <c r="G5" s="40">
        <v>71.0</v>
      </c>
      <c r="H5" s="40">
        <v>71.0</v>
      </c>
      <c r="I5" s="40">
        <v>285.0</v>
      </c>
      <c r="J5" s="39">
        <v>-3.0</v>
      </c>
      <c r="K5" s="41">
        <v>272800.0</v>
      </c>
      <c r="L5" s="40">
        <v>6.0</v>
      </c>
      <c r="M5" s="40">
        <v>11.0</v>
      </c>
      <c r="N5" s="40">
        <v>4.0</v>
      </c>
      <c r="O5" s="40">
        <v>4.0</v>
      </c>
      <c r="P5" s="40">
        <v>30.0</v>
      </c>
      <c r="Q5" s="39" t="s">
        <v>447</v>
      </c>
      <c r="R5" s="42">
        <v>297.9</v>
      </c>
      <c r="S5" s="40">
        <v>14.0</v>
      </c>
      <c r="T5" s="40">
        <v>43.0</v>
      </c>
      <c r="U5" s="39" t="s">
        <v>463</v>
      </c>
      <c r="V5" s="40">
        <v>26.8</v>
      </c>
      <c r="W5" s="40">
        <v>107.0</v>
      </c>
      <c r="X5" s="39" t="s">
        <v>459</v>
      </c>
      <c r="Y5" s="40">
        <v>-2.0</v>
      </c>
      <c r="Z5" s="40">
        <f t="shared" ref="Z5:Z6" si="1">+3</f>
        <v>3</v>
      </c>
      <c r="AA5" s="40">
        <v>-4.0</v>
      </c>
      <c r="AB5" s="40">
        <v>0.0</v>
      </c>
      <c r="AC5" s="40">
        <v>20.0</v>
      </c>
      <c r="AD5" s="40">
        <v>40.0</v>
      </c>
      <c r="AE5" s="40">
        <v>8.0</v>
      </c>
      <c r="AF5" s="40">
        <v>4.0</v>
      </c>
      <c r="AG5" s="42">
        <v>88.0</v>
      </c>
    </row>
    <row r="6">
      <c r="A6" s="39" t="s">
        <v>446</v>
      </c>
      <c r="B6" s="39">
        <v>2015.0</v>
      </c>
      <c r="C6" s="39" t="s">
        <v>85</v>
      </c>
      <c r="D6" s="40" t="s">
        <v>459</v>
      </c>
      <c r="E6" s="40">
        <v>71.0</v>
      </c>
      <c r="F6" s="40">
        <v>73.0</v>
      </c>
      <c r="G6" s="40">
        <v>72.0</v>
      </c>
      <c r="H6" s="40">
        <v>69.0</v>
      </c>
      <c r="I6" s="40">
        <v>285.0</v>
      </c>
      <c r="J6" s="39">
        <v>-3.0</v>
      </c>
      <c r="K6" s="41">
        <v>272800.0</v>
      </c>
      <c r="L6" s="40">
        <v>6.0</v>
      </c>
      <c r="M6" s="40">
        <v>15.0</v>
      </c>
      <c r="N6" s="40">
        <v>12.0</v>
      </c>
      <c r="O6" s="40">
        <v>4.0</v>
      </c>
      <c r="P6" s="40">
        <v>36.0</v>
      </c>
      <c r="Q6" s="39" t="s">
        <v>464</v>
      </c>
      <c r="R6" s="42">
        <v>281.9</v>
      </c>
      <c r="S6" s="40">
        <v>54.0</v>
      </c>
      <c r="T6" s="40">
        <v>39.0</v>
      </c>
      <c r="U6" s="39" t="s">
        <v>465</v>
      </c>
      <c r="V6" s="40">
        <v>27.0</v>
      </c>
      <c r="W6" s="40">
        <v>108.0</v>
      </c>
      <c r="X6" s="39" t="s">
        <v>448</v>
      </c>
      <c r="Y6" s="40">
        <v>-2.0</v>
      </c>
      <c r="Z6" s="40">
        <f t="shared" si="1"/>
        <v>3</v>
      </c>
      <c r="AA6" s="40">
        <v>-4.0</v>
      </c>
      <c r="AB6" s="40">
        <v>0.0</v>
      </c>
      <c r="AC6" s="40">
        <v>15.0</v>
      </c>
      <c r="AD6" s="40">
        <v>46.0</v>
      </c>
      <c r="AE6" s="40">
        <v>10.0</v>
      </c>
      <c r="AF6" s="40">
        <v>1.0</v>
      </c>
      <c r="AG6" s="42">
        <v>78.0</v>
      </c>
    </row>
    <row r="7">
      <c r="A7" s="39" t="s">
        <v>446</v>
      </c>
      <c r="B7" s="39">
        <v>2015.0</v>
      </c>
      <c r="C7" s="39" t="s">
        <v>282</v>
      </c>
      <c r="D7" s="40" t="s">
        <v>466</v>
      </c>
      <c r="E7" s="40">
        <v>70.0</v>
      </c>
      <c r="F7" s="40">
        <v>75.0</v>
      </c>
      <c r="G7" s="40">
        <v>73.0</v>
      </c>
      <c r="H7" s="40">
        <v>68.0</v>
      </c>
      <c r="I7" s="40">
        <v>286.0</v>
      </c>
      <c r="J7" s="39">
        <v>-2.0</v>
      </c>
      <c r="K7" s="41">
        <v>215450.0</v>
      </c>
      <c r="L7" s="40">
        <v>4.0</v>
      </c>
      <c r="M7" s="40">
        <v>18.0</v>
      </c>
      <c r="N7" s="40">
        <v>18.0</v>
      </c>
      <c r="O7" s="40">
        <v>6.0</v>
      </c>
      <c r="P7" s="40">
        <v>35.0</v>
      </c>
      <c r="Q7" s="39" t="s">
        <v>455</v>
      </c>
      <c r="R7" s="42">
        <v>300.1</v>
      </c>
      <c r="S7" s="40">
        <v>11.0</v>
      </c>
      <c r="T7" s="40">
        <v>45.0</v>
      </c>
      <c r="U7" s="39" t="s">
        <v>466</v>
      </c>
      <c r="V7" s="40">
        <v>27.3</v>
      </c>
      <c r="W7" s="40">
        <v>109.0</v>
      </c>
      <c r="X7" s="39" t="s">
        <v>467</v>
      </c>
      <c r="Y7" s="40">
        <f>+2</f>
        <v>2</v>
      </c>
      <c r="Z7" s="40">
        <v>-1.0</v>
      </c>
      <c r="AA7" s="40">
        <v>-3.0</v>
      </c>
      <c r="AB7" s="40">
        <v>1.0</v>
      </c>
      <c r="AC7" s="40">
        <v>16.0</v>
      </c>
      <c r="AD7" s="40">
        <v>44.0</v>
      </c>
      <c r="AE7" s="40">
        <v>6.0</v>
      </c>
      <c r="AF7" s="40">
        <v>5.0</v>
      </c>
      <c r="AG7" s="42">
        <v>82.0</v>
      </c>
    </row>
    <row r="8">
      <c r="A8" s="39" t="s">
        <v>446</v>
      </c>
      <c r="B8" s="39">
        <v>2015.0</v>
      </c>
      <c r="C8" s="39" t="s">
        <v>468</v>
      </c>
      <c r="D8" s="40" t="s">
        <v>466</v>
      </c>
      <c r="E8" s="40">
        <v>78.0</v>
      </c>
      <c r="F8" s="40">
        <v>72.0</v>
      </c>
      <c r="G8" s="40">
        <v>68.0</v>
      </c>
      <c r="H8" s="40">
        <v>68.0</v>
      </c>
      <c r="I8" s="40">
        <v>286.0</v>
      </c>
      <c r="J8" s="39">
        <v>-2.0</v>
      </c>
      <c r="K8" s="41">
        <v>215450.0</v>
      </c>
      <c r="L8" s="40">
        <v>79.0</v>
      </c>
      <c r="M8" s="40">
        <v>66.0</v>
      </c>
      <c r="N8" s="40">
        <v>18.0</v>
      </c>
      <c r="O8" s="40">
        <v>6.0</v>
      </c>
      <c r="P8" s="40">
        <v>28.0</v>
      </c>
      <c r="Q8" s="39" t="s">
        <v>469</v>
      </c>
      <c r="R8" s="42">
        <v>324.4</v>
      </c>
      <c r="S8" s="40">
        <v>1.0</v>
      </c>
      <c r="T8" s="40">
        <v>46.0</v>
      </c>
      <c r="U8" s="39" t="s">
        <v>459</v>
      </c>
      <c r="V8" s="40">
        <v>30.0</v>
      </c>
      <c r="W8" s="40">
        <v>120.0</v>
      </c>
      <c r="X8" s="39" t="s">
        <v>470</v>
      </c>
      <c r="Y8" s="40">
        <f t="shared" ref="Y8:Z8" si="2">+4</f>
        <v>4</v>
      </c>
      <c r="Z8" s="40">
        <f t="shared" si="2"/>
        <v>4</v>
      </c>
      <c r="AA8" s="40">
        <v>-10.0</v>
      </c>
      <c r="AB8" s="40">
        <v>0.0</v>
      </c>
      <c r="AC8" s="40">
        <v>18.0</v>
      </c>
      <c r="AD8" s="40">
        <v>39.0</v>
      </c>
      <c r="AE8" s="40">
        <v>14.0</v>
      </c>
      <c r="AF8" s="40">
        <v>1.0</v>
      </c>
      <c r="AG8" s="42">
        <v>77.5</v>
      </c>
    </row>
    <row r="9">
      <c r="A9" s="39" t="s">
        <v>446</v>
      </c>
      <c r="B9" s="39">
        <v>2015.0</v>
      </c>
      <c r="C9" s="39" t="s">
        <v>69</v>
      </c>
      <c r="D9" s="40" t="s">
        <v>471</v>
      </c>
      <c r="E9" s="40">
        <v>71.0</v>
      </c>
      <c r="F9" s="40">
        <v>71.0</v>
      </c>
      <c r="G9" s="40">
        <v>73.0</v>
      </c>
      <c r="H9" s="40">
        <v>72.0</v>
      </c>
      <c r="I9" s="40">
        <v>287.0</v>
      </c>
      <c r="J9" s="39">
        <v>-1.0</v>
      </c>
      <c r="K9" s="41">
        <v>179800.0</v>
      </c>
      <c r="L9" s="40">
        <v>6.0</v>
      </c>
      <c r="M9" s="40">
        <v>6.0</v>
      </c>
      <c r="N9" s="40">
        <v>9.0</v>
      </c>
      <c r="O9" s="40">
        <v>8.0</v>
      </c>
      <c r="P9" s="40">
        <v>34.0</v>
      </c>
      <c r="Q9" s="39" t="s">
        <v>453</v>
      </c>
      <c r="R9" s="42">
        <v>285.0</v>
      </c>
      <c r="S9" s="40">
        <v>46.0</v>
      </c>
      <c r="T9" s="40">
        <v>38.0</v>
      </c>
      <c r="U9" s="39" t="s">
        <v>472</v>
      </c>
      <c r="V9" s="40">
        <v>27.0</v>
      </c>
      <c r="W9" s="40">
        <v>108.0</v>
      </c>
      <c r="X9" s="39" t="s">
        <v>448</v>
      </c>
      <c r="Y9" s="40">
        <f>+3</f>
        <v>3</v>
      </c>
      <c r="Z9" s="40">
        <v>-2.0</v>
      </c>
      <c r="AA9" s="40">
        <v>-2.0</v>
      </c>
      <c r="AB9" s="40">
        <v>0.0</v>
      </c>
      <c r="AC9" s="40">
        <v>16.0</v>
      </c>
      <c r="AD9" s="40">
        <v>44.0</v>
      </c>
      <c r="AE9" s="40">
        <v>10.0</v>
      </c>
      <c r="AF9" s="40">
        <v>2.0</v>
      </c>
      <c r="AG9" s="42">
        <v>72.0</v>
      </c>
    </row>
    <row r="10">
      <c r="A10" s="39" t="s">
        <v>446</v>
      </c>
      <c r="B10" s="39">
        <v>2015.0</v>
      </c>
      <c r="C10" s="39" t="s">
        <v>33</v>
      </c>
      <c r="D10" s="40" t="s">
        <v>471</v>
      </c>
      <c r="E10" s="40">
        <v>74.0</v>
      </c>
      <c r="F10" s="40">
        <v>68.0</v>
      </c>
      <c r="G10" s="40">
        <v>72.0</v>
      </c>
      <c r="H10" s="40">
        <v>73.0</v>
      </c>
      <c r="I10" s="40">
        <v>287.0</v>
      </c>
      <c r="J10" s="39">
        <v>-1.0</v>
      </c>
      <c r="K10" s="41">
        <v>179800.0</v>
      </c>
      <c r="L10" s="40">
        <v>32.0</v>
      </c>
      <c r="M10" s="40">
        <v>6.0</v>
      </c>
      <c r="N10" s="40">
        <v>4.0</v>
      </c>
      <c r="O10" s="40">
        <v>8.0</v>
      </c>
      <c r="P10" s="40">
        <v>33.0</v>
      </c>
      <c r="Q10" s="39" t="s">
        <v>475</v>
      </c>
      <c r="R10" s="42">
        <v>288.1</v>
      </c>
      <c r="S10" s="40">
        <v>36.0</v>
      </c>
      <c r="T10" s="40">
        <v>40.0</v>
      </c>
      <c r="U10" s="39" t="s">
        <v>454</v>
      </c>
      <c r="V10" s="40">
        <v>27.5</v>
      </c>
      <c r="W10" s="40">
        <v>110.0</v>
      </c>
      <c r="X10" s="39" t="s">
        <v>476</v>
      </c>
      <c r="Y10" s="40">
        <f>+8</f>
        <v>8</v>
      </c>
      <c r="Z10" s="40">
        <v>-2.0</v>
      </c>
      <c r="AA10" s="40">
        <v>-7.0</v>
      </c>
      <c r="AB10" s="40">
        <v>0.0</v>
      </c>
      <c r="AC10" s="40">
        <v>16.0</v>
      </c>
      <c r="AD10" s="40">
        <v>42.0</v>
      </c>
      <c r="AE10" s="40">
        <v>13.0</v>
      </c>
      <c r="AF10" s="40">
        <v>1.0</v>
      </c>
      <c r="AG10" s="42">
        <v>70.5</v>
      </c>
    </row>
    <row r="11">
      <c r="A11" s="39" t="s">
        <v>446</v>
      </c>
      <c r="B11" s="39">
        <v>2015.0</v>
      </c>
      <c r="C11" s="39" t="s">
        <v>477</v>
      </c>
      <c r="D11" s="40" t="s">
        <v>471</v>
      </c>
      <c r="E11" s="40">
        <v>73.0</v>
      </c>
      <c r="F11" s="40">
        <v>72.0</v>
      </c>
      <c r="G11" s="40">
        <v>69.0</v>
      </c>
      <c r="H11" s="40">
        <v>73.0</v>
      </c>
      <c r="I11" s="40">
        <v>287.0</v>
      </c>
      <c r="J11" s="39">
        <v>-1.0</v>
      </c>
      <c r="K11" s="41">
        <v>179800.0</v>
      </c>
      <c r="L11" s="40">
        <v>23.0</v>
      </c>
      <c r="M11" s="40">
        <v>18.0</v>
      </c>
      <c r="N11" s="40">
        <v>4.0</v>
      </c>
      <c r="O11" s="40">
        <v>8.0</v>
      </c>
      <c r="P11" s="40">
        <v>30.0</v>
      </c>
      <c r="Q11" s="39" t="s">
        <v>447</v>
      </c>
      <c r="R11" s="42">
        <v>292.0</v>
      </c>
      <c r="S11" s="40">
        <v>24.0</v>
      </c>
      <c r="T11" s="40">
        <v>44.0</v>
      </c>
      <c r="U11" s="39" t="s">
        <v>478</v>
      </c>
      <c r="V11" s="40">
        <v>27.8</v>
      </c>
      <c r="W11" s="40">
        <v>111.0</v>
      </c>
      <c r="X11" s="39" t="s">
        <v>475</v>
      </c>
      <c r="Y11" s="40">
        <f>+2</f>
        <v>2</v>
      </c>
      <c r="Z11" s="40">
        <v>-1.0</v>
      </c>
      <c r="AA11" s="40">
        <v>-2.0</v>
      </c>
      <c r="AB11" s="40">
        <v>0.0</v>
      </c>
      <c r="AC11" s="40">
        <v>15.0</v>
      </c>
      <c r="AD11" s="40">
        <v>45.0</v>
      </c>
      <c r="AE11" s="40">
        <v>10.0</v>
      </c>
      <c r="AF11" s="40">
        <v>2.0</v>
      </c>
      <c r="AG11" s="42">
        <v>69.5</v>
      </c>
    </row>
    <row r="12">
      <c r="A12" s="39" t="s">
        <v>446</v>
      </c>
      <c r="B12" s="39">
        <v>2015.0</v>
      </c>
      <c r="C12" s="39" t="s">
        <v>228</v>
      </c>
      <c r="D12" s="40" t="s">
        <v>478</v>
      </c>
      <c r="E12" s="40">
        <v>74.0</v>
      </c>
      <c r="F12" s="40">
        <v>72.0</v>
      </c>
      <c r="G12" s="40">
        <v>74.0</v>
      </c>
      <c r="H12" s="40">
        <v>68.0</v>
      </c>
      <c r="I12" s="40">
        <v>288.0</v>
      </c>
      <c r="J12" s="39" t="s">
        <v>21</v>
      </c>
      <c r="K12" s="41">
        <v>136400.0</v>
      </c>
      <c r="L12" s="40">
        <v>32.0</v>
      </c>
      <c r="M12" s="40">
        <v>26.0</v>
      </c>
      <c r="N12" s="40">
        <v>33.0</v>
      </c>
      <c r="O12" s="40">
        <v>11.0</v>
      </c>
      <c r="P12" s="40">
        <v>34.0</v>
      </c>
      <c r="Q12" s="39" t="s">
        <v>453</v>
      </c>
      <c r="R12" s="42">
        <v>285.8</v>
      </c>
      <c r="S12" s="40" t="s">
        <v>479</v>
      </c>
      <c r="T12" s="40">
        <v>40.0</v>
      </c>
      <c r="U12" s="39" t="s">
        <v>454</v>
      </c>
      <c r="V12" s="40">
        <v>27.3</v>
      </c>
      <c r="W12" s="40">
        <v>109.0</v>
      </c>
      <c r="X12" s="39" t="s">
        <v>467</v>
      </c>
      <c r="Y12" s="40">
        <v>-2.0</v>
      </c>
      <c r="Z12" s="40">
        <f>+8</f>
        <v>8</v>
      </c>
      <c r="AA12" s="40">
        <v>-6.0</v>
      </c>
      <c r="AB12" s="40">
        <v>1.0</v>
      </c>
      <c r="AC12" s="40">
        <v>16.0</v>
      </c>
      <c r="AD12" s="40">
        <v>40.0</v>
      </c>
      <c r="AE12" s="40">
        <v>12.0</v>
      </c>
      <c r="AF12" s="40">
        <v>3.0</v>
      </c>
      <c r="AG12" s="42">
        <v>73.0</v>
      </c>
    </row>
    <row r="13">
      <c r="A13" s="39" t="s">
        <v>446</v>
      </c>
      <c r="B13" s="39">
        <v>2015.0</v>
      </c>
      <c r="C13" s="39" t="s">
        <v>143</v>
      </c>
      <c r="D13" s="40" t="s">
        <v>478</v>
      </c>
      <c r="E13" s="40">
        <v>77.0</v>
      </c>
      <c r="F13" s="40">
        <v>68.0</v>
      </c>
      <c r="G13" s="40">
        <v>75.0</v>
      </c>
      <c r="H13" s="40">
        <v>68.0</v>
      </c>
      <c r="I13" s="40">
        <v>288.0</v>
      </c>
      <c r="J13" s="39" t="s">
        <v>21</v>
      </c>
      <c r="K13" s="41">
        <v>136400.0</v>
      </c>
      <c r="L13" s="40">
        <v>69.0</v>
      </c>
      <c r="M13" s="40">
        <v>18.0</v>
      </c>
      <c r="N13" s="40">
        <v>33.0</v>
      </c>
      <c r="O13" s="40">
        <v>11.0</v>
      </c>
      <c r="P13" s="40">
        <v>36.0</v>
      </c>
      <c r="Q13" s="39" t="s">
        <v>464</v>
      </c>
      <c r="R13" s="42">
        <v>286.5</v>
      </c>
      <c r="S13" s="40">
        <v>39.0</v>
      </c>
      <c r="T13" s="40">
        <v>39.0</v>
      </c>
      <c r="U13" s="39" t="s">
        <v>465</v>
      </c>
      <c r="V13" s="40">
        <v>27.3</v>
      </c>
      <c r="W13" s="40">
        <v>109.0</v>
      </c>
      <c r="X13" s="39" t="s">
        <v>467</v>
      </c>
      <c r="Y13" s="40">
        <f>+2</f>
        <v>2</v>
      </c>
      <c r="Z13" s="40">
        <v>-1.0</v>
      </c>
      <c r="AA13" s="40">
        <v>-1.0</v>
      </c>
      <c r="AB13" s="40">
        <v>0.0</v>
      </c>
      <c r="AC13" s="40">
        <v>15.0</v>
      </c>
      <c r="AD13" s="40">
        <v>43.0</v>
      </c>
      <c r="AE13" s="40">
        <v>13.0</v>
      </c>
      <c r="AF13" s="40">
        <v>1.0</v>
      </c>
      <c r="AG13" s="42">
        <v>65.0</v>
      </c>
    </row>
    <row r="14">
      <c r="A14" s="39" t="s">
        <v>446</v>
      </c>
      <c r="B14" s="39">
        <v>2015.0</v>
      </c>
      <c r="C14" s="39" t="s">
        <v>235</v>
      </c>
      <c r="D14" s="40" t="s">
        <v>478</v>
      </c>
      <c r="E14" s="40">
        <v>72.0</v>
      </c>
      <c r="F14" s="40">
        <v>71.0</v>
      </c>
      <c r="G14" s="40">
        <v>71.0</v>
      </c>
      <c r="H14" s="40">
        <v>74.0</v>
      </c>
      <c r="I14" s="40">
        <v>288.0</v>
      </c>
      <c r="J14" s="39" t="s">
        <v>21</v>
      </c>
      <c r="K14" s="41">
        <v>136400.0</v>
      </c>
      <c r="L14" s="40">
        <v>13.0</v>
      </c>
      <c r="M14" s="40">
        <v>11.0</v>
      </c>
      <c r="N14" s="40">
        <v>4.0</v>
      </c>
      <c r="O14" s="40">
        <v>11.0</v>
      </c>
      <c r="P14" s="40">
        <v>21.0</v>
      </c>
      <c r="Q14" s="39">
        <v>74.0</v>
      </c>
      <c r="R14" s="42">
        <v>311.4</v>
      </c>
      <c r="S14" s="40">
        <v>3.0</v>
      </c>
      <c r="T14" s="40">
        <v>43.0</v>
      </c>
      <c r="U14" s="39" t="s">
        <v>463</v>
      </c>
      <c r="V14" s="40">
        <v>28.3</v>
      </c>
      <c r="W14" s="40">
        <v>113.0</v>
      </c>
      <c r="X14" s="39" t="s">
        <v>483</v>
      </c>
      <c r="Y14" s="40">
        <f>+4</f>
        <v>4</v>
      </c>
      <c r="Z14" s="40">
        <f>+3</f>
        <v>3</v>
      </c>
      <c r="AA14" s="40">
        <v>-7.0</v>
      </c>
      <c r="AB14" s="40">
        <v>0.0</v>
      </c>
      <c r="AC14" s="40">
        <v>15.0</v>
      </c>
      <c r="AD14" s="40">
        <v>43.0</v>
      </c>
      <c r="AE14" s="40">
        <v>13.0</v>
      </c>
      <c r="AF14" s="40">
        <v>1.0</v>
      </c>
      <c r="AG14" s="42">
        <v>65.0</v>
      </c>
    </row>
    <row r="15">
      <c r="A15" s="39" t="s">
        <v>446</v>
      </c>
      <c r="B15" s="39">
        <v>2015.0</v>
      </c>
      <c r="C15" s="39" t="s">
        <v>41</v>
      </c>
      <c r="D15" s="40" t="s">
        <v>478</v>
      </c>
      <c r="E15" s="40">
        <v>67.0</v>
      </c>
      <c r="F15" s="40">
        <v>72.0</v>
      </c>
      <c r="G15" s="40">
        <v>79.0</v>
      </c>
      <c r="H15" s="40">
        <v>70.0</v>
      </c>
      <c r="I15" s="40">
        <v>288.0</v>
      </c>
      <c r="J15" s="39" t="s">
        <v>21</v>
      </c>
      <c r="K15" s="41">
        <v>136400.0</v>
      </c>
      <c r="L15" s="40">
        <v>1.0</v>
      </c>
      <c r="M15" s="40">
        <v>2.0</v>
      </c>
      <c r="N15" s="40">
        <v>18.0</v>
      </c>
      <c r="O15" s="40">
        <v>11.0</v>
      </c>
      <c r="P15" s="40">
        <v>27.0</v>
      </c>
      <c r="Q15" s="39" t="s">
        <v>484</v>
      </c>
      <c r="R15" s="42">
        <v>297.0</v>
      </c>
      <c r="S15" s="40">
        <v>16.0</v>
      </c>
      <c r="T15" s="40">
        <v>43.0</v>
      </c>
      <c r="U15" s="39" t="s">
        <v>463</v>
      </c>
      <c r="V15" s="40">
        <v>28.3</v>
      </c>
      <c r="W15" s="40">
        <v>113.0</v>
      </c>
      <c r="X15" s="39" t="s">
        <v>483</v>
      </c>
      <c r="Y15" s="40">
        <v>-1.0</v>
      </c>
      <c r="Z15" s="40">
        <f>+2</f>
        <v>2</v>
      </c>
      <c r="AA15" s="40">
        <v>-1.0</v>
      </c>
      <c r="AB15" s="40">
        <v>0.0</v>
      </c>
      <c r="AC15" s="40">
        <v>14.0</v>
      </c>
      <c r="AD15" s="40">
        <v>46.0</v>
      </c>
      <c r="AE15" s="40">
        <v>10.0</v>
      </c>
      <c r="AF15" s="40">
        <v>2.0</v>
      </c>
      <c r="AG15" s="42">
        <v>64.0</v>
      </c>
    </row>
    <row r="16">
      <c r="A16" s="39" t="s">
        <v>446</v>
      </c>
      <c r="B16" s="39">
        <v>2015.0</v>
      </c>
      <c r="C16" s="39" t="s">
        <v>486</v>
      </c>
      <c r="D16" s="40" t="s">
        <v>487</v>
      </c>
      <c r="E16" s="40">
        <v>79.0</v>
      </c>
      <c r="F16" s="40">
        <v>67.0</v>
      </c>
      <c r="G16" s="40">
        <v>70.0</v>
      </c>
      <c r="H16" s="40">
        <v>73.0</v>
      </c>
      <c r="I16" s="40">
        <v>289.0</v>
      </c>
      <c r="J16" s="39">
        <f t="shared" ref="J16:J20" si="3">+1</f>
        <v>1</v>
      </c>
      <c r="K16" s="41">
        <v>99200.0</v>
      </c>
      <c r="L16" s="40">
        <v>95.0</v>
      </c>
      <c r="M16" s="40">
        <v>26.0</v>
      </c>
      <c r="N16" s="40">
        <v>12.0</v>
      </c>
      <c r="O16" s="40">
        <v>15.0</v>
      </c>
      <c r="P16" s="40">
        <v>33.0</v>
      </c>
      <c r="Q16" s="39" t="s">
        <v>475</v>
      </c>
      <c r="R16" s="42">
        <v>298.8</v>
      </c>
      <c r="S16" s="40">
        <v>12.0</v>
      </c>
      <c r="T16" s="40">
        <v>38.0</v>
      </c>
      <c r="U16" s="39" t="s">
        <v>472</v>
      </c>
      <c r="V16" s="40">
        <v>27.0</v>
      </c>
      <c r="W16" s="40">
        <v>108.0</v>
      </c>
      <c r="X16" s="39" t="s">
        <v>448</v>
      </c>
      <c r="Y16" s="40">
        <f>+4</f>
        <v>4</v>
      </c>
      <c r="Z16" s="40" t="s">
        <v>21</v>
      </c>
      <c r="AA16" s="40">
        <v>-3.0</v>
      </c>
      <c r="AB16" s="40">
        <v>0.0</v>
      </c>
      <c r="AC16" s="40">
        <v>15.0</v>
      </c>
      <c r="AD16" s="40">
        <v>45.0</v>
      </c>
      <c r="AE16" s="40">
        <v>11.0</v>
      </c>
      <c r="AF16" s="40">
        <v>1.0</v>
      </c>
      <c r="AG16" s="42">
        <v>67.0</v>
      </c>
    </row>
    <row r="17">
      <c r="A17" s="39" t="s">
        <v>446</v>
      </c>
      <c r="B17" s="39">
        <v>2015.0</v>
      </c>
      <c r="C17" s="39" t="s">
        <v>96</v>
      </c>
      <c r="D17" s="40" t="s">
        <v>487</v>
      </c>
      <c r="E17" s="40">
        <v>72.0</v>
      </c>
      <c r="F17" s="40">
        <v>74.0</v>
      </c>
      <c r="G17" s="40">
        <v>74.0</v>
      </c>
      <c r="H17" s="40">
        <v>69.0</v>
      </c>
      <c r="I17" s="40">
        <v>289.0</v>
      </c>
      <c r="J17" s="39">
        <f t="shared" si="3"/>
        <v>1</v>
      </c>
      <c r="K17" s="41">
        <v>99200.0</v>
      </c>
      <c r="L17" s="40">
        <v>13.0</v>
      </c>
      <c r="M17" s="40">
        <v>26.0</v>
      </c>
      <c r="N17" s="40">
        <v>33.0</v>
      </c>
      <c r="O17" s="40">
        <v>15.0</v>
      </c>
      <c r="P17" s="40">
        <v>34.0</v>
      </c>
      <c r="Q17" s="39" t="s">
        <v>453</v>
      </c>
      <c r="R17" s="42">
        <v>288.3</v>
      </c>
      <c r="S17" s="40">
        <v>35.0</v>
      </c>
      <c r="T17" s="40">
        <v>39.0</v>
      </c>
      <c r="U17" s="39" t="s">
        <v>465</v>
      </c>
      <c r="V17" s="40">
        <v>27.5</v>
      </c>
      <c r="W17" s="40">
        <v>110.0</v>
      </c>
      <c r="X17" s="39" t="s">
        <v>476</v>
      </c>
      <c r="Y17" s="40">
        <f>+7</f>
        <v>7</v>
      </c>
      <c r="Z17" s="40">
        <v>-1.0</v>
      </c>
      <c r="AA17" s="40">
        <v>-5.0</v>
      </c>
      <c r="AB17" s="40">
        <v>1.0</v>
      </c>
      <c r="AC17" s="40">
        <v>12.0</v>
      </c>
      <c r="AD17" s="40">
        <v>44.0</v>
      </c>
      <c r="AE17" s="40">
        <v>15.0</v>
      </c>
      <c r="AF17" s="40">
        <v>0.0</v>
      </c>
      <c r="AG17" s="42">
        <v>64.5</v>
      </c>
    </row>
    <row r="18">
      <c r="A18" s="39" t="s">
        <v>446</v>
      </c>
      <c r="B18" s="39">
        <v>2015.0</v>
      </c>
      <c r="C18" s="39" t="s">
        <v>162</v>
      </c>
      <c r="D18" s="40" t="s">
        <v>487</v>
      </c>
      <c r="E18" s="40">
        <v>72.0</v>
      </c>
      <c r="F18" s="40">
        <v>74.0</v>
      </c>
      <c r="G18" s="40">
        <v>74.0</v>
      </c>
      <c r="H18" s="40">
        <v>69.0</v>
      </c>
      <c r="I18" s="40">
        <v>289.0</v>
      </c>
      <c r="J18" s="39">
        <f t="shared" si="3"/>
        <v>1</v>
      </c>
      <c r="K18" s="41">
        <v>99200.0</v>
      </c>
      <c r="L18" s="40">
        <v>13.0</v>
      </c>
      <c r="M18" s="40">
        <v>26.0</v>
      </c>
      <c r="N18" s="40">
        <v>33.0</v>
      </c>
      <c r="O18" s="40">
        <v>15.0</v>
      </c>
      <c r="P18" s="40">
        <v>29.0</v>
      </c>
      <c r="Q18" s="39" t="s">
        <v>488</v>
      </c>
      <c r="R18" s="42">
        <v>285.8</v>
      </c>
      <c r="S18" s="40" t="s">
        <v>479</v>
      </c>
      <c r="T18" s="40">
        <v>37.0</v>
      </c>
      <c r="U18" s="39" t="s">
        <v>489</v>
      </c>
      <c r="V18" s="40">
        <v>26.8</v>
      </c>
      <c r="W18" s="40">
        <v>107.0</v>
      </c>
      <c r="X18" s="39" t="s">
        <v>459</v>
      </c>
      <c r="Y18" s="40">
        <v>-2.0</v>
      </c>
      <c r="Z18" s="40">
        <f>+6</f>
        <v>6</v>
      </c>
      <c r="AA18" s="40">
        <v>-3.0</v>
      </c>
      <c r="AB18" s="40">
        <v>0.0</v>
      </c>
      <c r="AC18" s="40">
        <v>15.0</v>
      </c>
      <c r="AD18" s="40">
        <v>42.0</v>
      </c>
      <c r="AE18" s="40">
        <v>14.0</v>
      </c>
      <c r="AF18" s="40">
        <v>1.0</v>
      </c>
      <c r="AG18" s="42">
        <v>64.0</v>
      </c>
    </row>
    <row r="19">
      <c r="A19" s="39" t="s">
        <v>446</v>
      </c>
      <c r="B19" s="39">
        <v>2015.0</v>
      </c>
      <c r="C19" s="39" t="s">
        <v>264</v>
      </c>
      <c r="D19" s="40" t="s">
        <v>487</v>
      </c>
      <c r="E19" s="40">
        <v>75.0</v>
      </c>
      <c r="F19" s="40">
        <v>70.0</v>
      </c>
      <c r="G19" s="40">
        <v>73.0</v>
      </c>
      <c r="H19" s="40">
        <v>71.0</v>
      </c>
      <c r="I19" s="40">
        <v>289.0</v>
      </c>
      <c r="J19" s="39">
        <f t="shared" si="3"/>
        <v>1</v>
      </c>
      <c r="K19" s="41">
        <v>99200.0</v>
      </c>
      <c r="L19" s="40">
        <v>45.0</v>
      </c>
      <c r="M19" s="40">
        <v>18.0</v>
      </c>
      <c r="N19" s="40">
        <v>18.0</v>
      </c>
      <c r="O19" s="40">
        <v>15.0</v>
      </c>
      <c r="P19" s="40">
        <v>35.0</v>
      </c>
      <c r="Q19" s="39" t="s">
        <v>455</v>
      </c>
      <c r="R19" s="42">
        <v>281.5</v>
      </c>
      <c r="S19" s="40">
        <v>56.0</v>
      </c>
      <c r="T19" s="40">
        <v>45.0</v>
      </c>
      <c r="U19" s="39" t="s">
        <v>466</v>
      </c>
      <c r="V19" s="40">
        <v>29.5</v>
      </c>
      <c r="W19" s="40">
        <v>118.0</v>
      </c>
      <c r="X19" s="39" t="s">
        <v>490</v>
      </c>
      <c r="Y19" s="40" t="s">
        <v>21</v>
      </c>
      <c r="Z19" s="40">
        <f>+4</f>
        <v>4</v>
      </c>
      <c r="AA19" s="40">
        <v>-3.0</v>
      </c>
      <c r="AB19" s="40">
        <v>0.0</v>
      </c>
      <c r="AC19" s="40">
        <v>11.0</v>
      </c>
      <c r="AD19" s="40">
        <v>50.0</v>
      </c>
      <c r="AE19" s="40">
        <v>10.0</v>
      </c>
      <c r="AF19" s="40">
        <v>1.0</v>
      </c>
      <c r="AG19" s="42">
        <v>58.0</v>
      </c>
    </row>
    <row r="20">
      <c r="A20" s="39" t="s">
        <v>446</v>
      </c>
      <c r="B20" s="39">
        <v>2015.0</v>
      </c>
      <c r="C20" s="39" t="s">
        <v>491</v>
      </c>
      <c r="D20" s="40" t="s">
        <v>487</v>
      </c>
      <c r="E20" s="40">
        <v>72.0</v>
      </c>
      <c r="F20" s="40">
        <v>72.0</v>
      </c>
      <c r="G20" s="40">
        <v>72.0</v>
      </c>
      <c r="H20" s="40">
        <v>73.0</v>
      </c>
      <c r="I20" s="40">
        <v>289.0</v>
      </c>
      <c r="J20" s="39">
        <f t="shared" si="3"/>
        <v>1</v>
      </c>
      <c r="K20" s="41">
        <v>99200.0</v>
      </c>
      <c r="L20" s="40">
        <v>13.0</v>
      </c>
      <c r="M20" s="40">
        <v>15.0</v>
      </c>
      <c r="N20" s="40">
        <v>12.0</v>
      </c>
      <c r="O20" s="40">
        <v>15.0</v>
      </c>
      <c r="P20" s="40">
        <v>40.0</v>
      </c>
      <c r="Q20" s="39" t="s">
        <v>459</v>
      </c>
      <c r="R20" s="42">
        <v>280.0</v>
      </c>
      <c r="S20" s="40">
        <v>59.0</v>
      </c>
      <c r="T20" s="40">
        <v>42.0</v>
      </c>
      <c r="U20" s="39" t="s">
        <v>455</v>
      </c>
      <c r="V20" s="40">
        <v>28.8</v>
      </c>
      <c r="W20" s="40">
        <v>115.0</v>
      </c>
      <c r="X20" s="39" t="s">
        <v>492</v>
      </c>
      <c r="Y20" s="40" t="s">
        <v>21</v>
      </c>
      <c r="Z20" s="40" t="s">
        <v>21</v>
      </c>
      <c r="AA20" s="40">
        <f>+1</f>
        <v>1</v>
      </c>
      <c r="AB20" s="40">
        <v>0.0</v>
      </c>
      <c r="AC20" s="40">
        <v>11.0</v>
      </c>
      <c r="AD20" s="40">
        <v>49.0</v>
      </c>
      <c r="AE20" s="40">
        <v>12.0</v>
      </c>
      <c r="AF20" s="40">
        <v>0.0</v>
      </c>
      <c r="AG20" s="42">
        <v>57.5</v>
      </c>
    </row>
    <row r="21">
      <c r="A21" s="39" t="s">
        <v>446</v>
      </c>
      <c r="B21" s="39">
        <v>2015.0</v>
      </c>
      <c r="C21" s="39" t="s">
        <v>156</v>
      </c>
      <c r="D21" s="40" t="s">
        <v>455</v>
      </c>
      <c r="E21" s="40">
        <v>68.0</v>
      </c>
      <c r="F21" s="40">
        <v>71.0</v>
      </c>
      <c r="G21" s="40">
        <v>76.0</v>
      </c>
      <c r="H21" s="40">
        <v>75.0</v>
      </c>
      <c r="I21" s="40">
        <v>290.0</v>
      </c>
      <c r="J21" s="39">
        <f t="shared" ref="J21:J26" si="4">+2</f>
        <v>2</v>
      </c>
      <c r="K21" s="41">
        <v>67167.0</v>
      </c>
      <c r="L21" s="40">
        <v>2.0</v>
      </c>
      <c r="M21" s="40">
        <v>2.0</v>
      </c>
      <c r="N21" s="40">
        <v>9.0</v>
      </c>
      <c r="O21" s="40">
        <v>20.0</v>
      </c>
      <c r="P21" s="40">
        <v>24.0</v>
      </c>
      <c r="Q21" s="39" t="s">
        <v>470</v>
      </c>
      <c r="R21" s="42">
        <v>284.8</v>
      </c>
      <c r="S21" s="40">
        <v>47.0</v>
      </c>
      <c r="T21" s="40">
        <v>39.0</v>
      </c>
      <c r="U21" s="39" t="s">
        <v>465</v>
      </c>
      <c r="V21" s="40">
        <v>26.5</v>
      </c>
      <c r="W21" s="40">
        <v>106.0</v>
      </c>
      <c r="X21" s="39" t="s">
        <v>461</v>
      </c>
      <c r="Y21" s="40">
        <f>+2</f>
        <v>2</v>
      </c>
      <c r="Z21" s="40">
        <f t="shared" ref="Z21:Z22" si="5">+5</f>
        <v>5</v>
      </c>
      <c r="AA21" s="40">
        <v>-5.0</v>
      </c>
      <c r="AB21" s="40">
        <v>0.0</v>
      </c>
      <c r="AC21" s="40">
        <v>16.0</v>
      </c>
      <c r="AD21" s="40">
        <v>41.0</v>
      </c>
      <c r="AE21" s="40">
        <v>13.0</v>
      </c>
      <c r="AF21" s="40">
        <v>2.0</v>
      </c>
      <c r="AG21" s="42">
        <v>65.0</v>
      </c>
    </row>
    <row r="22">
      <c r="A22" s="39" t="s">
        <v>446</v>
      </c>
      <c r="B22" s="39">
        <v>2015.0</v>
      </c>
      <c r="C22" s="39" t="s">
        <v>493</v>
      </c>
      <c r="D22" s="40" t="s">
        <v>455</v>
      </c>
      <c r="E22" s="40">
        <v>74.0</v>
      </c>
      <c r="F22" s="40">
        <v>70.0</v>
      </c>
      <c r="G22" s="40">
        <v>75.0</v>
      </c>
      <c r="H22" s="40">
        <v>71.0</v>
      </c>
      <c r="I22" s="40">
        <v>290.0</v>
      </c>
      <c r="J22" s="39">
        <f t="shared" si="4"/>
        <v>2</v>
      </c>
      <c r="K22" s="41">
        <v>67167.0</v>
      </c>
      <c r="L22" s="40">
        <v>32.0</v>
      </c>
      <c r="M22" s="40">
        <v>15.0</v>
      </c>
      <c r="N22" s="40">
        <v>27.0</v>
      </c>
      <c r="O22" s="40">
        <v>20.0</v>
      </c>
      <c r="P22" s="40">
        <v>30.0</v>
      </c>
      <c r="Q22" s="39" t="s">
        <v>447</v>
      </c>
      <c r="R22" s="42">
        <v>288.8</v>
      </c>
      <c r="S22" s="40" t="s">
        <v>454</v>
      </c>
      <c r="T22" s="40">
        <v>39.0</v>
      </c>
      <c r="U22" s="39" t="s">
        <v>465</v>
      </c>
      <c r="V22" s="40">
        <v>27.5</v>
      </c>
      <c r="W22" s="40">
        <v>110.0</v>
      </c>
      <c r="X22" s="39" t="s">
        <v>476</v>
      </c>
      <c r="Y22" s="40">
        <f>+3</f>
        <v>3</v>
      </c>
      <c r="Z22" s="40">
        <f t="shared" si="5"/>
        <v>5</v>
      </c>
      <c r="AA22" s="40">
        <v>-6.0</v>
      </c>
      <c r="AB22" s="40">
        <v>0.0</v>
      </c>
      <c r="AC22" s="40">
        <v>15.0</v>
      </c>
      <c r="AD22" s="40">
        <v>40.0</v>
      </c>
      <c r="AE22" s="40">
        <v>17.0</v>
      </c>
      <c r="AF22" s="40">
        <v>0.0</v>
      </c>
      <c r="AG22" s="42">
        <v>61.5</v>
      </c>
    </row>
    <row r="23">
      <c r="A23" s="39" t="s">
        <v>446</v>
      </c>
      <c r="B23" s="39">
        <v>2015.0</v>
      </c>
      <c r="C23" s="39" t="s">
        <v>495</v>
      </c>
      <c r="D23" s="40" t="s">
        <v>455</v>
      </c>
      <c r="E23" s="40">
        <v>78.0</v>
      </c>
      <c r="F23" s="40">
        <v>71.0</v>
      </c>
      <c r="G23" s="40">
        <v>69.0</v>
      </c>
      <c r="H23" s="40">
        <v>72.0</v>
      </c>
      <c r="I23" s="40">
        <v>290.0</v>
      </c>
      <c r="J23" s="39">
        <f t="shared" si="4"/>
        <v>2</v>
      </c>
      <c r="K23" s="41">
        <v>67167.0</v>
      </c>
      <c r="L23" s="40">
        <v>79.0</v>
      </c>
      <c r="M23" s="40">
        <v>55.0</v>
      </c>
      <c r="N23" s="40">
        <v>18.0</v>
      </c>
      <c r="O23" s="40">
        <v>20.0</v>
      </c>
      <c r="P23" s="40">
        <v>34.0</v>
      </c>
      <c r="Q23" s="39" t="s">
        <v>453</v>
      </c>
      <c r="R23" s="42">
        <v>279.8</v>
      </c>
      <c r="S23" s="40">
        <v>60.0</v>
      </c>
      <c r="T23" s="40">
        <v>36.0</v>
      </c>
      <c r="U23" s="39" t="s">
        <v>490</v>
      </c>
      <c r="V23" s="40">
        <v>26.8</v>
      </c>
      <c r="W23" s="40">
        <v>107.0</v>
      </c>
      <c r="X23" s="39" t="s">
        <v>459</v>
      </c>
      <c r="Y23" s="40">
        <f>+6</f>
        <v>6</v>
      </c>
      <c r="Z23" s="40">
        <v>-1.0</v>
      </c>
      <c r="AA23" s="40">
        <v>-3.0</v>
      </c>
      <c r="AB23" s="40">
        <v>0.0</v>
      </c>
      <c r="AC23" s="40">
        <v>14.0</v>
      </c>
      <c r="AD23" s="40">
        <v>42.0</v>
      </c>
      <c r="AE23" s="40">
        <v>16.0</v>
      </c>
      <c r="AF23" s="40">
        <v>0.0</v>
      </c>
      <c r="AG23" s="42">
        <v>60.0</v>
      </c>
    </row>
    <row r="24">
      <c r="A24" s="39" t="s">
        <v>446</v>
      </c>
      <c r="B24" s="39">
        <v>2015.0</v>
      </c>
      <c r="C24" s="39" t="s">
        <v>293</v>
      </c>
      <c r="D24" s="40" t="s">
        <v>455</v>
      </c>
      <c r="E24" s="40">
        <v>72.0</v>
      </c>
      <c r="F24" s="40">
        <v>68.0</v>
      </c>
      <c r="G24" s="40">
        <v>75.0</v>
      </c>
      <c r="H24" s="40">
        <v>75.0</v>
      </c>
      <c r="I24" s="40">
        <v>290.0</v>
      </c>
      <c r="J24" s="39">
        <f t="shared" si="4"/>
        <v>2</v>
      </c>
      <c r="K24" s="41">
        <v>67167.0</v>
      </c>
      <c r="L24" s="40">
        <v>13.0</v>
      </c>
      <c r="M24" s="40">
        <v>4.0</v>
      </c>
      <c r="N24" s="40">
        <v>9.0</v>
      </c>
      <c r="O24" s="40">
        <v>20.0</v>
      </c>
      <c r="P24" s="40">
        <v>33.0</v>
      </c>
      <c r="Q24" s="39" t="s">
        <v>475</v>
      </c>
      <c r="R24" s="42">
        <v>276.4</v>
      </c>
      <c r="S24" s="40">
        <v>68.0</v>
      </c>
      <c r="T24" s="40">
        <v>42.0</v>
      </c>
      <c r="U24" s="39" t="s">
        <v>455</v>
      </c>
      <c r="V24" s="40">
        <v>29.3</v>
      </c>
      <c r="W24" s="40">
        <v>117.0</v>
      </c>
      <c r="X24" s="39" t="s">
        <v>489</v>
      </c>
      <c r="Y24" s="40">
        <f t="shared" ref="Y24:Z24" si="6">+1</f>
        <v>1</v>
      </c>
      <c r="Z24" s="40">
        <f t="shared" si="6"/>
        <v>1</v>
      </c>
      <c r="AA24" s="40" t="s">
        <v>21</v>
      </c>
      <c r="AB24" s="40">
        <v>0.0</v>
      </c>
      <c r="AC24" s="40">
        <v>11.0</v>
      </c>
      <c r="AD24" s="40">
        <v>48.0</v>
      </c>
      <c r="AE24" s="40">
        <v>13.0</v>
      </c>
      <c r="AF24" s="40">
        <v>0.0</v>
      </c>
      <c r="AG24" s="42">
        <v>55.5</v>
      </c>
    </row>
    <row r="25">
      <c r="A25" s="39" t="s">
        <v>446</v>
      </c>
      <c r="B25" s="39">
        <v>2015.0</v>
      </c>
      <c r="C25" s="39" t="s">
        <v>92</v>
      </c>
      <c r="D25" s="40" t="s">
        <v>455</v>
      </c>
      <c r="E25" s="40">
        <v>71.0</v>
      </c>
      <c r="F25" s="40">
        <v>71.0</v>
      </c>
      <c r="G25" s="40">
        <v>72.0</v>
      </c>
      <c r="H25" s="40">
        <v>76.0</v>
      </c>
      <c r="I25" s="40">
        <v>290.0</v>
      </c>
      <c r="J25" s="39">
        <f t="shared" si="4"/>
        <v>2</v>
      </c>
      <c r="K25" s="41">
        <v>67167.0</v>
      </c>
      <c r="L25" s="40">
        <v>6.0</v>
      </c>
      <c r="M25" s="40">
        <v>6.0</v>
      </c>
      <c r="N25" s="40">
        <v>4.0</v>
      </c>
      <c r="O25" s="40">
        <v>20.0</v>
      </c>
      <c r="P25" s="40">
        <v>33.0</v>
      </c>
      <c r="Q25" s="39" t="s">
        <v>475</v>
      </c>
      <c r="R25" s="42">
        <v>282.3</v>
      </c>
      <c r="S25" s="40">
        <v>53.0</v>
      </c>
      <c r="T25" s="40">
        <v>45.0</v>
      </c>
      <c r="U25" s="39" t="s">
        <v>466</v>
      </c>
      <c r="V25" s="40">
        <v>28.8</v>
      </c>
      <c r="W25" s="40">
        <v>115.0</v>
      </c>
      <c r="X25" s="39" t="s">
        <v>492</v>
      </c>
      <c r="Y25" s="40">
        <f t="shared" ref="Y25:Z25" si="7">+2</f>
        <v>2</v>
      </c>
      <c r="Z25" s="40">
        <f t="shared" si="7"/>
        <v>2</v>
      </c>
      <c r="AA25" s="40">
        <v>-2.0</v>
      </c>
      <c r="AB25" s="40">
        <v>0.0</v>
      </c>
      <c r="AC25" s="40">
        <v>10.0</v>
      </c>
      <c r="AD25" s="40">
        <v>50.0</v>
      </c>
      <c r="AE25" s="40">
        <v>12.0</v>
      </c>
      <c r="AF25" s="40">
        <v>0.0</v>
      </c>
      <c r="AG25" s="42">
        <v>54.0</v>
      </c>
    </row>
    <row r="26">
      <c r="A26" s="39" t="s">
        <v>446</v>
      </c>
      <c r="B26" s="39">
        <v>2015.0</v>
      </c>
      <c r="C26" s="39" t="s">
        <v>323</v>
      </c>
      <c r="D26" s="40" t="s">
        <v>455</v>
      </c>
      <c r="E26" s="40">
        <v>73.0</v>
      </c>
      <c r="F26" s="40">
        <v>74.0</v>
      </c>
      <c r="G26" s="40">
        <v>71.0</v>
      </c>
      <c r="H26" s="40">
        <v>72.0</v>
      </c>
      <c r="I26" s="40">
        <v>290.0</v>
      </c>
      <c r="J26" s="39">
        <f t="shared" si="4"/>
        <v>2</v>
      </c>
      <c r="K26" s="41">
        <v>67167.0</v>
      </c>
      <c r="L26" s="40">
        <v>23.0</v>
      </c>
      <c r="M26" s="40">
        <v>39.0</v>
      </c>
      <c r="N26" s="40">
        <v>18.0</v>
      </c>
      <c r="O26" s="40">
        <v>20.0</v>
      </c>
      <c r="P26" s="40">
        <v>39.0</v>
      </c>
      <c r="Q26" s="39">
        <v>6.0</v>
      </c>
      <c r="R26" s="42">
        <v>275.1</v>
      </c>
      <c r="S26" s="40">
        <v>69.0</v>
      </c>
      <c r="T26" s="40">
        <v>40.0</v>
      </c>
      <c r="U26" s="39" t="s">
        <v>454</v>
      </c>
      <c r="V26" s="40">
        <v>28.3</v>
      </c>
      <c r="W26" s="40">
        <v>113.0</v>
      </c>
      <c r="X26" s="39" t="s">
        <v>483</v>
      </c>
      <c r="Y26" s="40" t="s">
        <v>21</v>
      </c>
      <c r="Z26" s="40">
        <f>+2</f>
        <v>2</v>
      </c>
      <c r="AA26" s="40" t="s">
        <v>21</v>
      </c>
      <c r="AB26" s="40">
        <v>0.0</v>
      </c>
      <c r="AC26" s="40">
        <v>9.0</v>
      </c>
      <c r="AD26" s="40">
        <v>52.0</v>
      </c>
      <c r="AE26" s="40">
        <v>11.0</v>
      </c>
      <c r="AF26" s="40">
        <v>0.0</v>
      </c>
      <c r="AG26" s="42">
        <v>52.5</v>
      </c>
    </row>
    <row r="27">
      <c r="A27" s="39" t="s">
        <v>446</v>
      </c>
      <c r="B27" s="39">
        <v>2015.0</v>
      </c>
      <c r="C27" s="39" t="s">
        <v>260</v>
      </c>
      <c r="D27" s="40" t="s">
        <v>485</v>
      </c>
      <c r="E27" s="40">
        <v>79.0</v>
      </c>
      <c r="F27" s="40">
        <v>70.0</v>
      </c>
      <c r="G27" s="40">
        <v>72.0</v>
      </c>
      <c r="H27" s="40">
        <v>70.0</v>
      </c>
      <c r="I27" s="40">
        <v>291.0</v>
      </c>
      <c r="J27" s="39">
        <f t="shared" ref="J27:J30" si="8">+3</f>
        <v>3</v>
      </c>
      <c r="K27" s="41">
        <v>46810.0</v>
      </c>
      <c r="L27" s="40">
        <v>95.0</v>
      </c>
      <c r="M27" s="40">
        <v>55.0</v>
      </c>
      <c r="N27" s="40">
        <v>42.0</v>
      </c>
      <c r="O27" s="40">
        <v>26.0</v>
      </c>
      <c r="P27" s="40">
        <v>30.0</v>
      </c>
      <c r="Q27" s="39" t="s">
        <v>447</v>
      </c>
      <c r="R27" s="42">
        <v>295.9</v>
      </c>
      <c r="S27" s="40">
        <v>17.0</v>
      </c>
      <c r="T27" s="40">
        <v>37.0</v>
      </c>
      <c r="U27" s="39" t="s">
        <v>489</v>
      </c>
      <c r="V27" s="40">
        <v>28.0</v>
      </c>
      <c r="W27" s="40">
        <v>112.0</v>
      </c>
      <c r="X27" s="39" t="s">
        <v>449</v>
      </c>
      <c r="Y27" s="40">
        <f>+2</f>
        <v>2</v>
      </c>
      <c r="Z27" s="40">
        <f>+6</f>
        <v>6</v>
      </c>
      <c r="AA27" s="40">
        <v>-5.0</v>
      </c>
      <c r="AB27" s="40">
        <v>0.0</v>
      </c>
      <c r="AC27" s="40">
        <v>16.0</v>
      </c>
      <c r="AD27" s="40">
        <v>38.0</v>
      </c>
      <c r="AE27" s="40">
        <v>17.0</v>
      </c>
      <c r="AF27" s="40">
        <v>1.0</v>
      </c>
      <c r="AG27" s="42">
        <v>60.5</v>
      </c>
    </row>
    <row r="28">
      <c r="A28" s="39" t="s">
        <v>446</v>
      </c>
      <c r="B28" s="39">
        <v>2015.0</v>
      </c>
      <c r="C28" s="39" t="s">
        <v>42</v>
      </c>
      <c r="D28" s="40" t="s">
        <v>485</v>
      </c>
      <c r="E28" s="40">
        <v>77.0</v>
      </c>
      <c r="F28" s="40">
        <v>71.0</v>
      </c>
      <c r="G28" s="40">
        <v>68.0</v>
      </c>
      <c r="H28" s="40">
        <v>75.0</v>
      </c>
      <c r="I28" s="40">
        <v>291.0</v>
      </c>
      <c r="J28" s="39">
        <f t="shared" si="8"/>
        <v>3</v>
      </c>
      <c r="K28" s="41">
        <v>46810.0</v>
      </c>
      <c r="L28" s="40">
        <v>69.0</v>
      </c>
      <c r="M28" s="40">
        <v>47.0</v>
      </c>
      <c r="N28" s="40">
        <v>12.0</v>
      </c>
      <c r="O28" s="40">
        <v>26.0</v>
      </c>
      <c r="P28" s="40">
        <v>22.0</v>
      </c>
      <c r="Q28" s="39" t="s">
        <v>501</v>
      </c>
      <c r="R28" s="42">
        <v>283.3</v>
      </c>
      <c r="S28" s="40">
        <v>50.0</v>
      </c>
      <c r="T28" s="40">
        <v>40.0</v>
      </c>
      <c r="U28" s="39" t="s">
        <v>454</v>
      </c>
      <c r="V28" s="40">
        <v>27.5</v>
      </c>
      <c r="W28" s="40">
        <v>110.0</v>
      </c>
      <c r="X28" s="39" t="s">
        <v>476</v>
      </c>
      <c r="Y28" s="40" t="s">
        <v>21</v>
      </c>
      <c r="Z28" s="40">
        <f>+8</f>
        <v>8</v>
      </c>
      <c r="AA28" s="40">
        <v>-5.0</v>
      </c>
      <c r="AB28" s="40">
        <v>1.0</v>
      </c>
      <c r="AC28" s="40">
        <v>10.0</v>
      </c>
      <c r="AD28" s="40">
        <v>47.0</v>
      </c>
      <c r="AE28" s="40">
        <v>13.0</v>
      </c>
      <c r="AF28" s="40">
        <v>1.0</v>
      </c>
      <c r="AG28" s="42">
        <v>57.0</v>
      </c>
    </row>
    <row r="29">
      <c r="A29" s="39" t="s">
        <v>446</v>
      </c>
      <c r="B29" s="39">
        <v>2015.0</v>
      </c>
      <c r="C29" s="39" t="s">
        <v>502</v>
      </c>
      <c r="D29" s="40" t="s">
        <v>485</v>
      </c>
      <c r="E29" s="40">
        <v>75.0</v>
      </c>
      <c r="F29" s="40">
        <v>75.0</v>
      </c>
      <c r="G29" s="40">
        <v>68.0</v>
      </c>
      <c r="H29" s="40">
        <v>73.0</v>
      </c>
      <c r="I29" s="40">
        <v>291.0</v>
      </c>
      <c r="J29" s="39">
        <f t="shared" si="8"/>
        <v>3</v>
      </c>
      <c r="K29" s="41">
        <v>46810.0</v>
      </c>
      <c r="L29" s="40">
        <v>45.0</v>
      </c>
      <c r="M29" s="40">
        <v>66.0</v>
      </c>
      <c r="N29" s="40">
        <v>18.0</v>
      </c>
      <c r="O29" s="40">
        <v>26.0</v>
      </c>
      <c r="P29" s="40">
        <v>22.0</v>
      </c>
      <c r="Q29" s="39" t="s">
        <v>501</v>
      </c>
      <c r="R29" s="42">
        <v>298.1</v>
      </c>
      <c r="S29" s="40">
        <v>13.0</v>
      </c>
      <c r="T29" s="40">
        <v>35.0</v>
      </c>
      <c r="U29" s="39" t="s">
        <v>503</v>
      </c>
      <c r="V29" s="40">
        <v>26.8</v>
      </c>
      <c r="W29" s="40">
        <v>107.0</v>
      </c>
      <c r="X29" s="39" t="s">
        <v>459</v>
      </c>
      <c r="Y29" s="40">
        <f>+3</f>
        <v>3</v>
      </c>
      <c r="Z29" s="40">
        <f>+4</f>
        <v>4</v>
      </c>
      <c r="AA29" s="40">
        <v>-4.0</v>
      </c>
      <c r="AB29" s="40">
        <v>0.0</v>
      </c>
      <c r="AC29" s="40">
        <v>11.0</v>
      </c>
      <c r="AD29" s="40">
        <v>48.0</v>
      </c>
      <c r="AE29" s="40">
        <v>12.0</v>
      </c>
      <c r="AF29" s="40">
        <v>1.0</v>
      </c>
      <c r="AG29" s="42">
        <v>53.0</v>
      </c>
    </row>
    <row r="30">
      <c r="A30" s="39" t="s">
        <v>446</v>
      </c>
      <c r="B30" s="39">
        <v>2015.0</v>
      </c>
      <c r="C30" s="39" t="s">
        <v>507</v>
      </c>
      <c r="D30" s="40" t="s">
        <v>485</v>
      </c>
      <c r="E30" s="40">
        <v>76.0</v>
      </c>
      <c r="F30" s="40">
        <v>70.0</v>
      </c>
      <c r="G30" s="40">
        <v>76.0</v>
      </c>
      <c r="H30" s="40">
        <v>69.0</v>
      </c>
      <c r="I30" s="40">
        <v>291.0</v>
      </c>
      <c r="J30" s="39">
        <f t="shared" si="8"/>
        <v>3</v>
      </c>
      <c r="K30" s="41">
        <v>46810.0</v>
      </c>
      <c r="L30" s="40">
        <v>57.0</v>
      </c>
      <c r="M30" s="40">
        <v>26.0</v>
      </c>
      <c r="N30" s="40">
        <v>49.0</v>
      </c>
      <c r="O30" s="40">
        <v>26.0</v>
      </c>
      <c r="P30" s="40">
        <v>24.0</v>
      </c>
      <c r="Q30" s="39" t="s">
        <v>470</v>
      </c>
      <c r="R30" s="42">
        <v>288.5</v>
      </c>
      <c r="S30" s="40">
        <v>34.0</v>
      </c>
      <c r="T30" s="40">
        <v>37.0</v>
      </c>
      <c r="U30" s="39" t="s">
        <v>489</v>
      </c>
      <c r="V30" s="40">
        <v>27.3</v>
      </c>
      <c r="W30" s="40">
        <v>109.0</v>
      </c>
      <c r="X30" s="39" t="s">
        <v>467</v>
      </c>
      <c r="Y30" s="40">
        <f t="shared" ref="Y30:Z30" si="9">+2</f>
        <v>2</v>
      </c>
      <c r="Z30" s="40">
        <f t="shared" si="9"/>
        <v>2</v>
      </c>
      <c r="AA30" s="40">
        <v>-1.0</v>
      </c>
      <c r="AB30" s="40">
        <v>0.0</v>
      </c>
      <c r="AC30" s="40">
        <v>10.0</v>
      </c>
      <c r="AD30" s="40">
        <v>49.0</v>
      </c>
      <c r="AE30" s="40">
        <v>13.0</v>
      </c>
      <c r="AF30" s="40">
        <v>0.0</v>
      </c>
      <c r="AG30" s="42">
        <v>51.0</v>
      </c>
    </row>
    <row r="31">
      <c r="A31" s="39" t="s">
        <v>446</v>
      </c>
      <c r="B31" s="39">
        <v>2015.0</v>
      </c>
      <c r="C31" s="39" t="s">
        <v>509</v>
      </c>
      <c r="D31" s="40" t="s">
        <v>510</v>
      </c>
      <c r="E31" s="40">
        <v>70.0</v>
      </c>
      <c r="F31" s="40">
        <v>72.0</v>
      </c>
      <c r="G31" s="40">
        <v>74.0</v>
      </c>
      <c r="H31" s="40">
        <v>76.0</v>
      </c>
      <c r="I31" s="40">
        <v>292.0</v>
      </c>
      <c r="J31" s="39">
        <f t="shared" ref="J31:J35" si="10">+4</f>
        <v>4</v>
      </c>
      <c r="K31" s="41">
        <v>38502.0</v>
      </c>
      <c r="L31" s="40">
        <v>4.0</v>
      </c>
      <c r="M31" s="40">
        <v>6.0</v>
      </c>
      <c r="N31" s="40">
        <v>12.0</v>
      </c>
      <c r="O31" s="40">
        <v>30.0</v>
      </c>
      <c r="P31" s="40">
        <v>28.0</v>
      </c>
      <c r="Q31" s="39" t="s">
        <v>469</v>
      </c>
      <c r="R31" s="42">
        <v>291.4</v>
      </c>
      <c r="S31" s="40">
        <v>26.0</v>
      </c>
      <c r="T31" s="40">
        <v>38.0</v>
      </c>
      <c r="U31" s="39" t="s">
        <v>472</v>
      </c>
      <c r="V31" s="40">
        <v>27.3</v>
      </c>
      <c r="W31" s="40">
        <v>109.0</v>
      </c>
      <c r="X31" s="39" t="s">
        <v>467</v>
      </c>
      <c r="Y31" s="40">
        <f>+3</f>
        <v>3</v>
      </c>
      <c r="Z31" s="40">
        <f>+7</f>
        <v>7</v>
      </c>
      <c r="AA31" s="40">
        <v>-6.0</v>
      </c>
      <c r="AB31" s="40">
        <v>1.0</v>
      </c>
      <c r="AC31" s="40">
        <v>13.0</v>
      </c>
      <c r="AD31" s="40">
        <v>42.0</v>
      </c>
      <c r="AE31" s="40">
        <v>13.0</v>
      </c>
      <c r="AF31" s="40">
        <v>3.0</v>
      </c>
      <c r="AG31" s="42">
        <v>61.5</v>
      </c>
    </row>
    <row r="32">
      <c r="A32" s="39" t="s">
        <v>446</v>
      </c>
      <c r="B32" s="39">
        <v>2015.0</v>
      </c>
      <c r="C32" s="39" t="s">
        <v>517</v>
      </c>
      <c r="D32" s="40" t="s">
        <v>510</v>
      </c>
      <c r="E32" s="40">
        <v>76.0</v>
      </c>
      <c r="F32" s="40">
        <v>72.0</v>
      </c>
      <c r="G32" s="40">
        <v>74.0</v>
      </c>
      <c r="H32" s="40">
        <v>70.0</v>
      </c>
      <c r="I32" s="40">
        <v>292.0</v>
      </c>
      <c r="J32" s="39">
        <f t="shared" si="10"/>
        <v>4</v>
      </c>
      <c r="K32" s="41">
        <v>38502.0</v>
      </c>
      <c r="L32" s="40">
        <v>57.0</v>
      </c>
      <c r="M32" s="40">
        <v>47.0</v>
      </c>
      <c r="N32" s="40">
        <v>49.0</v>
      </c>
      <c r="O32" s="40">
        <v>30.0</v>
      </c>
      <c r="P32" s="40">
        <v>31.0</v>
      </c>
      <c r="Q32" s="39" t="s">
        <v>482</v>
      </c>
      <c r="R32" s="42">
        <v>292.9</v>
      </c>
      <c r="S32" s="40">
        <v>23.0</v>
      </c>
      <c r="T32" s="40">
        <v>44.0</v>
      </c>
      <c r="U32" s="39" t="s">
        <v>478</v>
      </c>
      <c r="V32" s="40">
        <v>29.5</v>
      </c>
      <c r="W32" s="40">
        <v>118.0</v>
      </c>
      <c r="X32" s="39" t="s">
        <v>490</v>
      </c>
      <c r="Y32" s="40">
        <f>+2</f>
        <v>2</v>
      </c>
      <c r="Z32" s="40">
        <f>+6</f>
        <v>6</v>
      </c>
      <c r="AA32" s="40">
        <v>-4.0</v>
      </c>
      <c r="AB32" s="40">
        <v>0.0</v>
      </c>
      <c r="AC32" s="40">
        <v>15.0</v>
      </c>
      <c r="AD32" s="40">
        <v>41.0</v>
      </c>
      <c r="AE32" s="40">
        <v>13.0</v>
      </c>
      <c r="AF32" s="40">
        <v>3.0</v>
      </c>
      <c r="AG32" s="42">
        <v>59.0</v>
      </c>
    </row>
    <row r="33">
      <c r="A33" s="39" t="s">
        <v>446</v>
      </c>
      <c r="B33" s="39">
        <v>2015.0</v>
      </c>
      <c r="C33" s="39" t="s">
        <v>519</v>
      </c>
      <c r="D33" s="40" t="s">
        <v>510</v>
      </c>
      <c r="E33" s="40">
        <v>75.0</v>
      </c>
      <c r="F33" s="40">
        <v>72.0</v>
      </c>
      <c r="G33" s="40">
        <v>73.0</v>
      </c>
      <c r="H33" s="40">
        <v>72.0</v>
      </c>
      <c r="I33" s="40">
        <v>292.0</v>
      </c>
      <c r="J33" s="39">
        <f t="shared" si="10"/>
        <v>4</v>
      </c>
      <c r="K33" s="41">
        <v>38502.0</v>
      </c>
      <c r="L33" s="40">
        <v>45.0</v>
      </c>
      <c r="M33" s="40">
        <v>39.0</v>
      </c>
      <c r="N33" s="40">
        <v>33.0</v>
      </c>
      <c r="O33" s="40">
        <v>30.0</v>
      </c>
      <c r="P33" s="40">
        <v>29.0</v>
      </c>
      <c r="Q33" s="39" t="s">
        <v>488</v>
      </c>
      <c r="R33" s="42">
        <v>293.6</v>
      </c>
      <c r="S33" s="40">
        <v>21.0</v>
      </c>
      <c r="T33" s="40">
        <v>38.0</v>
      </c>
      <c r="U33" s="39" t="s">
        <v>472</v>
      </c>
      <c r="V33" s="40">
        <v>27.3</v>
      </c>
      <c r="W33" s="40">
        <v>109.0</v>
      </c>
      <c r="X33" s="39" t="s">
        <v>467</v>
      </c>
      <c r="Y33" s="40">
        <f t="shared" ref="Y33:Y34" si="11">+1</f>
        <v>1</v>
      </c>
      <c r="Z33" s="40">
        <f>+5</f>
        <v>5</v>
      </c>
      <c r="AA33" s="40">
        <v>-2.0</v>
      </c>
      <c r="AB33" s="40">
        <v>0.0</v>
      </c>
      <c r="AC33" s="40">
        <v>14.0</v>
      </c>
      <c r="AD33" s="40">
        <v>42.0</v>
      </c>
      <c r="AE33" s="40">
        <v>14.0</v>
      </c>
      <c r="AF33" s="40">
        <v>2.0</v>
      </c>
      <c r="AG33" s="42">
        <v>57.0</v>
      </c>
    </row>
    <row r="34">
      <c r="A34" s="39" t="s">
        <v>446</v>
      </c>
      <c r="B34" s="39">
        <v>2015.0</v>
      </c>
      <c r="C34" s="39" t="s">
        <v>515</v>
      </c>
      <c r="D34" s="40" t="s">
        <v>510</v>
      </c>
      <c r="E34" s="40">
        <v>73.0</v>
      </c>
      <c r="F34" s="40">
        <v>70.0</v>
      </c>
      <c r="G34" s="40">
        <v>75.0</v>
      </c>
      <c r="H34" s="40">
        <v>74.0</v>
      </c>
      <c r="I34" s="40">
        <v>292.0</v>
      </c>
      <c r="J34" s="39">
        <f t="shared" si="10"/>
        <v>4</v>
      </c>
      <c r="K34" s="41">
        <v>38502.0</v>
      </c>
      <c r="L34" s="40">
        <v>23.0</v>
      </c>
      <c r="M34" s="40">
        <v>11.0</v>
      </c>
      <c r="N34" s="40">
        <v>18.0</v>
      </c>
      <c r="O34" s="40">
        <v>30.0</v>
      </c>
      <c r="P34" s="40">
        <v>40.0</v>
      </c>
      <c r="Q34" s="39" t="s">
        <v>459</v>
      </c>
      <c r="R34" s="42">
        <v>264.6</v>
      </c>
      <c r="S34" s="40">
        <v>74.0</v>
      </c>
      <c r="T34" s="40">
        <v>41.0</v>
      </c>
      <c r="U34" s="39" t="s">
        <v>481</v>
      </c>
      <c r="V34" s="40">
        <v>27.8</v>
      </c>
      <c r="W34" s="40">
        <v>111.0</v>
      </c>
      <c r="X34" s="39" t="s">
        <v>475</v>
      </c>
      <c r="Y34" s="40">
        <f t="shared" si="11"/>
        <v>1</v>
      </c>
      <c r="Z34" s="40">
        <f>+6</f>
        <v>6</v>
      </c>
      <c r="AA34" s="40">
        <v>-3.0</v>
      </c>
      <c r="AB34" s="40">
        <v>0.0</v>
      </c>
      <c r="AC34" s="40">
        <v>11.0</v>
      </c>
      <c r="AD34" s="40">
        <v>48.0</v>
      </c>
      <c r="AE34" s="40">
        <v>11.0</v>
      </c>
      <c r="AF34" s="40">
        <v>2.0</v>
      </c>
      <c r="AG34" s="42">
        <v>52.5</v>
      </c>
    </row>
    <row r="35">
      <c r="A35" s="39" t="s">
        <v>446</v>
      </c>
      <c r="B35" s="39">
        <v>2015.0</v>
      </c>
      <c r="C35" s="39" t="s">
        <v>181</v>
      </c>
      <c r="D35" s="40" t="s">
        <v>510</v>
      </c>
      <c r="E35" s="40">
        <v>75.0</v>
      </c>
      <c r="F35" s="40">
        <v>71.0</v>
      </c>
      <c r="G35" s="40">
        <v>75.0</v>
      </c>
      <c r="H35" s="40">
        <v>71.0</v>
      </c>
      <c r="I35" s="40">
        <v>292.0</v>
      </c>
      <c r="J35" s="39">
        <f t="shared" si="10"/>
        <v>4</v>
      </c>
      <c r="K35" s="41">
        <v>38502.0</v>
      </c>
      <c r="L35" s="40">
        <v>45.0</v>
      </c>
      <c r="M35" s="40">
        <v>26.0</v>
      </c>
      <c r="N35" s="40">
        <v>42.0</v>
      </c>
      <c r="O35" s="40">
        <v>30.0</v>
      </c>
      <c r="P35" s="40">
        <v>38.0</v>
      </c>
      <c r="Q35" s="39" t="s">
        <v>511</v>
      </c>
      <c r="R35" s="42">
        <v>295.6</v>
      </c>
      <c r="S35" s="40">
        <v>18.0</v>
      </c>
      <c r="T35" s="40">
        <v>43.0</v>
      </c>
      <c r="U35" s="39" t="s">
        <v>463</v>
      </c>
      <c r="V35" s="40">
        <v>29.8</v>
      </c>
      <c r="W35" s="40">
        <v>119.0</v>
      </c>
      <c r="X35" s="39" t="s">
        <v>524</v>
      </c>
      <c r="Y35" s="40">
        <f t="shared" ref="Y35:Z35" si="12">+2</f>
        <v>2</v>
      </c>
      <c r="Z35" s="40">
        <f t="shared" si="12"/>
        <v>2</v>
      </c>
      <c r="AA35" s="40" t="s">
        <v>21</v>
      </c>
      <c r="AB35" s="40">
        <v>0.0</v>
      </c>
      <c r="AC35" s="40">
        <v>10.0</v>
      </c>
      <c r="AD35" s="40">
        <v>48.0</v>
      </c>
      <c r="AE35" s="40">
        <v>14.0</v>
      </c>
      <c r="AF35" s="40">
        <v>0.0</v>
      </c>
      <c r="AG35" s="42">
        <v>50.0</v>
      </c>
    </row>
    <row r="36">
      <c r="A36" s="39" t="s">
        <v>446</v>
      </c>
      <c r="B36" s="39">
        <v>2015.0</v>
      </c>
      <c r="C36" s="39" t="s">
        <v>526</v>
      </c>
      <c r="D36" s="40" t="s">
        <v>527</v>
      </c>
      <c r="E36" s="40">
        <v>79.0</v>
      </c>
      <c r="F36" s="40">
        <v>71.0</v>
      </c>
      <c r="G36" s="40">
        <v>70.0</v>
      </c>
      <c r="H36" s="40">
        <v>73.0</v>
      </c>
      <c r="I36" s="40">
        <v>293.0</v>
      </c>
      <c r="J36" s="39">
        <f t="shared" ref="J36:J40" si="13">+5</f>
        <v>5</v>
      </c>
      <c r="K36" s="41">
        <v>30566.0</v>
      </c>
      <c r="L36" s="40">
        <v>95.0</v>
      </c>
      <c r="M36" s="40">
        <v>66.0</v>
      </c>
      <c r="N36" s="40">
        <v>33.0</v>
      </c>
      <c r="O36" s="40">
        <v>35.0</v>
      </c>
      <c r="P36" s="40">
        <v>37.0</v>
      </c>
      <c r="Q36" s="39" t="s">
        <v>452</v>
      </c>
      <c r="R36" s="42">
        <v>302.4</v>
      </c>
      <c r="S36" s="40">
        <v>6.0</v>
      </c>
      <c r="T36" s="40">
        <v>42.0</v>
      </c>
      <c r="U36" s="39" t="s">
        <v>455</v>
      </c>
      <c r="V36" s="40">
        <v>29.0</v>
      </c>
      <c r="W36" s="40">
        <v>116.0</v>
      </c>
      <c r="X36" s="39" t="s">
        <v>504</v>
      </c>
      <c r="Y36" s="40">
        <f>+1</f>
        <v>1</v>
      </c>
      <c r="Z36" s="40">
        <f>+7</f>
        <v>7</v>
      </c>
      <c r="AA36" s="40">
        <v>-3.0</v>
      </c>
      <c r="AB36" s="40">
        <v>0.0</v>
      </c>
      <c r="AC36" s="40">
        <v>18.0</v>
      </c>
      <c r="AD36" s="40">
        <v>34.0</v>
      </c>
      <c r="AE36" s="40">
        <v>18.0</v>
      </c>
      <c r="AF36" s="40">
        <v>2.0</v>
      </c>
      <c r="AG36" s="42">
        <v>62.0</v>
      </c>
    </row>
    <row r="37">
      <c r="A37" s="39" t="s">
        <v>446</v>
      </c>
      <c r="B37" s="39">
        <v>2015.0</v>
      </c>
      <c r="C37" s="39" t="s">
        <v>529</v>
      </c>
      <c r="D37" s="40" t="s">
        <v>527</v>
      </c>
      <c r="E37" s="40">
        <v>74.0</v>
      </c>
      <c r="F37" s="40">
        <v>74.0</v>
      </c>
      <c r="G37" s="40">
        <v>75.0</v>
      </c>
      <c r="H37" s="40">
        <v>70.0</v>
      </c>
      <c r="I37" s="40">
        <v>293.0</v>
      </c>
      <c r="J37" s="39">
        <f t="shared" si="13"/>
        <v>5</v>
      </c>
      <c r="K37" s="41">
        <v>30566.0</v>
      </c>
      <c r="L37" s="40">
        <v>32.0</v>
      </c>
      <c r="M37" s="40">
        <v>47.0</v>
      </c>
      <c r="N37" s="40">
        <v>54.0</v>
      </c>
      <c r="O37" s="40">
        <v>35.0</v>
      </c>
      <c r="P37" s="40">
        <v>33.0</v>
      </c>
      <c r="Q37" s="39" t="s">
        <v>475</v>
      </c>
      <c r="R37" s="42">
        <v>289.1</v>
      </c>
      <c r="S37" s="40" t="s">
        <v>510</v>
      </c>
      <c r="T37" s="40">
        <v>39.0</v>
      </c>
      <c r="U37" s="39" t="s">
        <v>465</v>
      </c>
      <c r="V37" s="40">
        <v>28.8</v>
      </c>
      <c r="W37" s="40">
        <v>115.0</v>
      </c>
      <c r="X37" s="39" t="s">
        <v>492</v>
      </c>
      <c r="Y37" s="40">
        <f>+5</f>
        <v>5</v>
      </c>
      <c r="Z37" s="40">
        <f>+4</f>
        <v>4</v>
      </c>
      <c r="AA37" s="40">
        <v>-4.0</v>
      </c>
      <c r="AB37" s="40">
        <v>0.0</v>
      </c>
      <c r="AC37" s="40">
        <v>14.0</v>
      </c>
      <c r="AD37" s="40">
        <v>40.0</v>
      </c>
      <c r="AE37" s="40">
        <v>17.0</v>
      </c>
      <c r="AF37" s="40">
        <v>1.0</v>
      </c>
      <c r="AG37" s="42">
        <v>54.5</v>
      </c>
    </row>
    <row r="38">
      <c r="A38" s="39" t="s">
        <v>446</v>
      </c>
      <c r="B38" s="39">
        <v>2015.0</v>
      </c>
      <c r="C38" s="39" t="s">
        <v>242</v>
      </c>
      <c r="D38" s="40" t="s">
        <v>527</v>
      </c>
      <c r="E38" s="40">
        <v>78.0</v>
      </c>
      <c r="F38" s="40">
        <v>71.0</v>
      </c>
      <c r="G38" s="40">
        <v>71.0</v>
      </c>
      <c r="H38" s="40">
        <v>73.0</v>
      </c>
      <c r="I38" s="40">
        <v>293.0</v>
      </c>
      <c r="J38" s="39">
        <f t="shared" si="13"/>
        <v>5</v>
      </c>
      <c r="K38" s="41">
        <v>30566.0</v>
      </c>
      <c r="L38" s="40">
        <v>79.0</v>
      </c>
      <c r="M38" s="40">
        <v>55.0</v>
      </c>
      <c r="N38" s="40">
        <v>33.0</v>
      </c>
      <c r="O38" s="40">
        <v>35.0</v>
      </c>
      <c r="P38" s="40">
        <v>25.0</v>
      </c>
      <c r="Q38" s="39">
        <v>68.0</v>
      </c>
      <c r="R38" s="42">
        <v>289.5</v>
      </c>
      <c r="S38" s="40">
        <v>29.0</v>
      </c>
      <c r="T38" s="40">
        <v>42.0</v>
      </c>
      <c r="U38" s="39" t="s">
        <v>455</v>
      </c>
      <c r="V38" s="40">
        <v>29.5</v>
      </c>
      <c r="W38" s="40">
        <v>118.0</v>
      </c>
      <c r="X38" s="39" t="s">
        <v>490</v>
      </c>
      <c r="Y38" s="40">
        <f t="shared" ref="Y38:Z38" si="14">+3</f>
        <v>3</v>
      </c>
      <c r="Z38" s="40">
        <f t="shared" si="14"/>
        <v>3</v>
      </c>
      <c r="AA38" s="40">
        <v>-1.0</v>
      </c>
      <c r="AB38" s="40">
        <v>0.0</v>
      </c>
      <c r="AC38" s="40">
        <v>11.0</v>
      </c>
      <c r="AD38" s="40">
        <v>46.0</v>
      </c>
      <c r="AE38" s="40">
        <v>14.0</v>
      </c>
      <c r="AF38" s="40">
        <v>1.0</v>
      </c>
      <c r="AG38" s="42">
        <v>50.0</v>
      </c>
    </row>
    <row r="39">
      <c r="A39" s="39" t="s">
        <v>446</v>
      </c>
      <c r="B39" s="39">
        <v>2015.0</v>
      </c>
      <c r="C39" s="39" t="s">
        <v>251</v>
      </c>
      <c r="D39" s="40" t="s">
        <v>527</v>
      </c>
      <c r="E39" s="40">
        <v>74.0</v>
      </c>
      <c r="F39" s="40">
        <v>74.0</v>
      </c>
      <c r="G39" s="40">
        <v>73.0</v>
      </c>
      <c r="H39" s="40">
        <v>72.0</v>
      </c>
      <c r="I39" s="40">
        <v>293.0</v>
      </c>
      <c r="J39" s="39">
        <f t="shared" si="13"/>
        <v>5</v>
      </c>
      <c r="K39" s="41">
        <v>30566.0</v>
      </c>
      <c r="L39" s="40">
        <v>32.0</v>
      </c>
      <c r="M39" s="40">
        <v>47.0</v>
      </c>
      <c r="N39" s="40">
        <v>42.0</v>
      </c>
      <c r="O39" s="40">
        <v>35.0</v>
      </c>
      <c r="P39" s="40">
        <v>43.0</v>
      </c>
      <c r="Q39" s="39">
        <v>1.0</v>
      </c>
      <c r="R39" s="42">
        <v>263.5</v>
      </c>
      <c r="S39" s="40">
        <v>75.0</v>
      </c>
      <c r="T39" s="40">
        <v>39.0</v>
      </c>
      <c r="U39" s="39" t="s">
        <v>465</v>
      </c>
      <c r="V39" s="40">
        <v>29.0</v>
      </c>
      <c r="W39" s="40">
        <v>116.0</v>
      </c>
      <c r="X39" s="39" t="s">
        <v>504</v>
      </c>
      <c r="Y39" s="40">
        <f>+2</f>
        <v>2</v>
      </c>
      <c r="Z39" s="40">
        <f>+4</f>
        <v>4</v>
      </c>
      <c r="AA39" s="40">
        <v>-1.0</v>
      </c>
      <c r="AB39" s="40">
        <v>0.0</v>
      </c>
      <c r="AC39" s="40">
        <v>10.0</v>
      </c>
      <c r="AD39" s="40">
        <v>48.0</v>
      </c>
      <c r="AE39" s="40">
        <v>13.0</v>
      </c>
      <c r="AF39" s="40">
        <v>1.0</v>
      </c>
      <c r="AG39" s="42">
        <v>48.5</v>
      </c>
    </row>
    <row r="40">
      <c r="A40" s="39" t="s">
        <v>446</v>
      </c>
      <c r="B40" s="39">
        <v>2015.0</v>
      </c>
      <c r="C40" s="39" t="s">
        <v>257</v>
      </c>
      <c r="D40" s="40" t="s">
        <v>527</v>
      </c>
      <c r="E40" s="40">
        <v>73.0</v>
      </c>
      <c r="F40" s="40">
        <v>72.0</v>
      </c>
      <c r="G40" s="40">
        <v>74.0</v>
      </c>
      <c r="H40" s="40">
        <v>74.0</v>
      </c>
      <c r="I40" s="40">
        <v>293.0</v>
      </c>
      <c r="J40" s="39">
        <f t="shared" si="13"/>
        <v>5</v>
      </c>
      <c r="K40" s="41">
        <v>30566.0</v>
      </c>
      <c r="L40" s="40">
        <v>23.0</v>
      </c>
      <c r="M40" s="40">
        <v>18.0</v>
      </c>
      <c r="N40" s="40">
        <v>27.0</v>
      </c>
      <c r="O40" s="40">
        <v>35.0</v>
      </c>
      <c r="P40" s="40">
        <v>33.0</v>
      </c>
      <c r="Q40" s="39" t="s">
        <v>475</v>
      </c>
      <c r="R40" s="42">
        <v>282.9</v>
      </c>
      <c r="S40" s="40">
        <v>52.0</v>
      </c>
      <c r="T40" s="40">
        <v>41.0</v>
      </c>
      <c r="U40" s="39" t="s">
        <v>481</v>
      </c>
      <c r="V40" s="40">
        <v>28.8</v>
      </c>
      <c r="W40" s="40">
        <v>115.0</v>
      </c>
      <c r="X40" s="39" t="s">
        <v>492</v>
      </c>
      <c r="Y40" s="40">
        <v>-2.0</v>
      </c>
      <c r="Z40" s="40">
        <f>+5</f>
        <v>5</v>
      </c>
      <c r="AA40" s="40">
        <f>+2</f>
        <v>2</v>
      </c>
      <c r="AB40" s="40">
        <v>0.0</v>
      </c>
      <c r="AC40" s="40">
        <v>8.0</v>
      </c>
      <c r="AD40" s="40">
        <v>54.0</v>
      </c>
      <c r="AE40" s="40">
        <v>8.0</v>
      </c>
      <c r="AF40" s="40">
        <v>2.0</v>
      </c>
      <c r="AG40" s="42">
        <v>47.0</v>
      </c>
    </row>
    <row r="41">
      <c r="A41" s="39" t="s">
        <v>446</v>
      </c>
      <c r="B41" s="39">
        <v>2015.0</v>
      </c>
      <c r="C41" s="39" t="s">
        <v>124</v>
      </c>
      <c r="D41" s="40" t="s">
        <v>465</v>
      </c>
      <c r="E41" s="40">
        <v>72.0</v>
      </c>
      <c r="F41" s="40">
        <v>76.0</v>
      </c>
      <c r="G41" s="40">
        <v>70.0</v>
      </c>
      <c r="H41" s="40">
        <v>76.0</v>
      </c>
      <c r="I41" s="40">
        <v>294.0</v>
      </c>
      <c r="J41" s="39">
        <f t="shared" ref="J41:J44" si="15">+6</f>
        <v>6</v>
      </c>
      <c r="K41" s="41">
        <v>24800.0</v>
      </c>
      <c r="L41" s="40">
        <v>13.0</v>
      </c>
      <c r="M41" s="40">
        <v>47.0</v>
      </c>
      <c r="N41" s="40">
        <v>18.0</v>
      </c>
      <c r="O41" s="40">
        <v>40.0</v>
      </c>
      <c r="P41" s="40">
        <v>30.0</v>
      </c>
      <c r="Q41" s="39" t="s">
        <v>447</v>
      </c>
      <c r="R41" s="42">
        <v>302.9</v>
      </c>
      <c r="S41" s="40">
        <v>5.0</v>
      </c>
      <c r="T41" s="40">
        <v>35.0</v>
      </c>
      <c r="U41" s="39" t="s">
        <v>503</v>
      </c>
      <c r="V41" s="40">
        <v>26.8</v>
      </c>
      <c r="W41" s="40">
        <v>107.0</v>
      </c>
      <c r="X41" s="39" t="s">
        <v>459</v>
      </c>
      <c r="Y41" s="40">
        <f>+2</f>
        <v>2</v>
      </c>
      <c r="Z41" s="40">
        <f>+11</f>
        <v>11</v>
      </c>
      <c r="AA41" s="40">
        <v>-7.0</v>
      </c>
      <c r="AB41" s="40">
        <v>0.0</v>
      </c>
      <c r="AC41" s="40">
        <v>14.0</v>
      </c>
      <c r="AD41" s="40">
        <v>40.0</v>
      </c>
      <c r="AE41" s="40">
        <v>16.0</v>
      </c>
      <c r="AF41" s="40">
        <v>2.0</v>
      </c>
      <c r="AG41" s="42">
        <v>54.0</v>
      </c>
    </row>
    <row r="42">
      <c r="A42" s="39" t="s">
        <v>446</v>
      </c>
      <c r="B42" s="39">
        <v>2015.0</v>
      </c>
      <c r="C42" s="39" t="s">
        <v>536</v>
      </c>
      <c r="D42" s="40" t="s">
        <v>465</v>
      </c>
      <c r="E42" s="40">
        <v>72.0</v>
      </c>
      <c r="F42" s="40">
        <v>77.0</v>
      </c>
      <c r="G42" s="40">
        <v>74.0</v>
      </c>
      <c r="H42" s="40">
        <v>71.0</v>
      </c>
      <c r="I42" s="40">
        <v>294.0</v>
      </c>
      <c r="J42" s="39">
        <f t="shared" si="15"/>
        <v>6</v>
      </c>
      <c r="K42" s="41">
        <v>24800.0</v>
      </c>
      <c r="L42" s="40">
        <v>13.0</v>
      </c>
      <c r="M42" s="40">
        <v>55.0</v>
      </c>
      <c r="N42" s="40">
        <v>54.0</v>
      </c>
      <c r="O42" s="40">
        <v>40.0</v>
      </c>
      <c r="P42" s="40">
        <v>41.0</v>
      </c>
      <c r="Q42" s="39">
        <v>3.0</v>
      </c>
      <c r="R42" s="42">
        <v>281.4</v>
      </c>
      <c r="S42" s="40">
        <v>57.0</v>
      </c>
      <c r="T42" s="40">
        <v>48.0</v>
      </c>
      <c r="U42" s="39">
        <v>3.0</v>
      </c>
      <c r="V42" s="40">
        <v>30.5</v>
      </c>
      <c r="W42" s="40">
        <v>122.0</v>
      </c>
      <c r="X42" s="39">
        <v>73.0</v>
      </c>
      <c r="Y42" s="40">
        <f t="shared" ref="Y42:Z42" si="16">+4</f>
        <v>4</v>
      </c>
      <c r="Z42" s="40">
        <f t="shared" si="16"/>
        <v>4</v>
      </c>
      <c r="AA42" s="40">
        <v>-2.0</v>
      </c>
      <c r="AB42" s="40">
        <v>0.0</v>
      </c>
      <c r="AC42" s="40">
        <v>14.0</v>
      </c>
      <c r="AD42" s="40">
        <v>40.0</v>
      </c>
      <c r="AE42" s="40">
        <v>16.0</v>
      </c>
      <c r="AF42" s="40">
        <v>2.0</v>
      </c>
      <c r="AG42" s="42">
        <v>54.0</v>
      </c>
    </row>
    <row r="43">
      <c r="A43" s="39" t="s">
        <v>446</v>
      </c>
      <c r="B43" s="39">
        <v>2015.0</v>
      </c>
      <c r="C43" s="39" t="s">
        <v>234</v>
      </c>
      <c r="D43" s="40" t="s">
        <v>465</v>
      </c>
      <c r="E43" s="40">
        <v>78.0</v>
      </c>
      <c r="F43" s="40">
        <v>72.0</v>
      </c>
      <c r="G43" s="40">
        <v>76.0</v>
      </c>
      <c r="H43" s="40">
        <v>68.0</v>
      </c>
      <c r="I43" s="40">
        <v>294.0</v>
      </c>
      <c r="J43" s="39">
        <f t="shared" si="15"/>
        <v>6</v>
      </c>
      <c r="K43" s="41">
        <v>24800.0</v>
      </c>
      <c r="L43" s="40">
        <v>79.0</v>
      </c>
      <c r="M43" s="40">
        <v>66.0</v>
      </c>
      <c r="N43" s="40">
        <v>69.0</v>
      </c>
      <c r="O43" s="40">
        <v>40.0</v>
      </c>
      <c r="P43" s="40">
        <v>33.0</v>
      </c>
      <c r="Q43" s="39" t="s">
        <v>475</v>
      </c>
      <c r="R43" s="42">
        <v>277.4</v>
      </c>
      <c r="S43" s="40">
        <v>64.0</v>
      </c>
      <c r="T43" s="40">
        <v>49.0</v>
      </c>
      <c r="U43" s="39">
        <v>2.0</v>
      </c>
      <c r="V43" s="40">
        <v>30.8</v>
      </c>
      <c r="W43" s="40">
        <v>123.0</v>
      </c>
      <c r="X43" s="39">
        <v>74.0</v>
      </c>
      <c r="Y43" s="40">
        <f>+2</f>
        <v>2</v>
      </c>
      <c r="Z43" s="40">
        <f>+10</f>
        <v>10</v>
      </c>
      <c r="AA43" s="40">
        <v>-6.0</v>
      </c>
      <c r="AB43" s="40">
        <v>0.0</v>
      </c>
      <c r="AC43" s="40">
        <v>11.0</v>
      </c>
      <c r="AD43" s="40">
        <v>46.0</v>
      </c>
      <c r="AE43" s="40">
        <v>13.0</v>
      </c>
      <c r="AF43" s="40">
        <v>2.0</v>
      </c>
      <c r="AG43" s="42">
        <v>49.5</v>
      </c>
    </row>
    <row r="44">
      <c r="A44" s="39" t="s">
        <v>446</v>
      </c>
      <c r="B44" s="39">
        <v>2015.0</v>
      </c>
      <c r="C44" s="41" t="s">
        <v>190</v>
      </c>
      <c r="D44" s="40" t="s">
        <v>465</v>
      </c>
      <c r="E44" s="40">
        <v>75.0</v>
      </c>
      <c r="F44" s="40">
        <v>74.0</v>
      </c>
      <c r="G44" s="40">
        <v>74.0</v>
      </c>
      <c r="H44" s="40">
        <v>71.0</v>
      </c>
      <c r="I44" s="40">
        <v>294.0</v>
      </c>
      <c r="J44" s="41">
        <f t="shared" si="15"/>
        <v>6</v>
      </c>
      <c r="K44" s="41">
        <v>24800.0</v>
      </c>
      <c r="L44" s="40">
        <v>45.0</v>
      </c>
      <c r="M44" s="40">
        <v>55.0</v>
      </c>
      <c r="N44" s="40">
        <v>54.0</v>
      </c>
      <c r="O44" s="40">
        <v>40.0</v>
      </c>
      <c r="P44" s="40">
        <v>38.0</v>
      </c>
      <c r="Q44" s="39" t="s">
        <v>511</v>
      </c>
      <c r="R44" s="42">
        <v>281.8</v>
      </c>
      <c r="S44" s="40">
        <v>55.0</v>
      </c>
      <c r="T44" s="40">
        <v>35.0</v>
      </c>
      <c r="U44" s="39" t="s">
        <v>503</v>
      </c>
      <c r="V44" s="40">
        <v>28.0</v>
      </c>
      <c r="W44" s="40">
        <v>112.0</v>
      </c>
      <c r="X44" s="39" t="s">
        <v>449</v>
      </c>
      <c r="Y44" s="40" t="s">
        <v>21</v>
      </c>
      <c r="Z44" s="40">
        <f>+8</f>
        <v>8</v>
      </c>
      <c r="AA44" s="40">
        <v>-2.0</v>
      </c>
      <c r="AB44" s="40">
        <v>0.0</v>
      </c>
      <c r="AC44" s="40">
        <v>11.0</v>
      </c>
      <c r="AD44" s="40">
        <v>46.0</v>
      </c>
      <c r="AE44" s="40">
        <v>13.0</v>
      </c>
      <c r="AF44" s="40">
        <v>2.0</v>
      </c>
      <c r="AG44" s="42">
        <v>49.5</v>
      </c>
    </row>
    <row r="45">
      <c r="A45" s="39" t="s">
        <v>446</v>
      </c>
      <c r="B45" s="39">
        <v>2015.0</v>
      </c>
      <c r="C45" s="39" t="s">
        <v>540</v>
      </c>
      <c r="D45" s="40" t="s">
        <v>505</v>
      </c>
      <c r="E45" s="40">
        <v>72.0</v>
      </c>
      <c r="F45" s="40">
        <v>74.0</v>
      </c>
      <c r="G45" s="40">
        <v>71.0</v>
      </c>
      <c r="H45" s="40">
        <v>78.0</v>
      </c>
      <c r="I45" s="40">
        <v>295.0</v>
      </c>
      <c r="J45" s="39">
        <f t="shared" ref="J45:J50" si="17">+7</f>
        <v>7</v>
      </c>
      <c r="K45" s="41">
        <v>18745.0</v>
      </c>
      <c r="L45" s="40">
        <v>13.0</v>
      </c>
      <c r="M45" s="40">
        <v>26.0</v>
      </c>
      <c r="N45" s="40">
        <v>17.0</v>
      </c>
      <c r="O45" s="40">
        <v>44.0</v>
      </c>
      <c r="P45" s="40">
        <v>37.0</v>
      </c>
      <c r="Q45" s="39" t="s">
        <v>452</v>
      </c>
      <c r="R45" s="42">
        <v>279.1</v>
      </c>
      <c r="S45" s="40">
        <v>63.0</v>
      </c>
      <c r="T45" s="40">
        <v>40.0</v>
      </c>
      <c r="U45" s="39" t="s">
        <v>454</v>
      </c>
      <c r="V45" s="40">
        <v>29.0</v>
      </c>
      <c r="W45" s="40">
        <v>116.0</v>
      </c>
      <c r="X45" s="39" t="s">
        <v>504</v>
      </c>
      <c r="Y45" s="40">
        <f>+4</f>
        <v>4</v>
      </c>
      <c r="Z45" s="40">
        <f t="shared" ref="Z45:Z47" si="18">+7</f>
        <v>7</v>
      </c>
      <c r="AA45" s="40">
        <v>-4.0</v>
      </c>
      <c r="AB45" s="40">
        <v>0.0</v>
      </c>
      <c r="AC45" s="40">
        <v>12.0</v>
      </c>
      <c r="AD45" s="40">
        <v>43.0</v>
      </c>
      <c r="AE45" s="40">
        <v>15.0</v>
      </c>
      <c r="AF45" s="40">
        <v>2.0</v>
      </c>
      <c r="AG45" s="42">
        <v>49.0</v>
      </c>
    </row>
    <row r="46">
      <c r="A46" s="39" t="s">
        <v>446</v>
      </c>
      <c r="B46" s="39">
        <v>2015.0</v>
      </c>
      <c r="C46" s="39" t="s">
        <v>497</v>
      </c>
      <c r="D46" s="40" t="s">
        <v>505</v>
      </c>
      <c r="E46" s="40">
        <v>77.0</v>
      </c>
      <c r="F46" s="40">
        <v>73.0</v>
      </c>
      <c r="G46" s="40">
        <v>71.0</v>
      </c>
      <c r="H46" s="40">
        <v>74.0</v>
      </c>
      <c r="I46" s="40">
        <v>295.0</v>
      </c>
      <c r="J46" s="39">
        <f t="shared" si="17"/>
        <v>7</v>
      </c>
      <c r="K46" s="41">
        <v>18745.0</v>
      </c>
      <c r="L46" s="40">
        <v>69.0</v>
      </c>
      <c r="M46" s="40">
        <v>66.0</v>
      </c>
      <c r="N46" s="40">
        <v>42.0</v>
      </c>
      <c r="O46" s="40">
        <v>44.0</v>
      </c>
      <c r="P46" s="40">
        <v>37.0</v>
      </c>
      <c r="Q46" s="39" t="s">
        <v>452</v>
      </c>
      <c r="R46" s="42">
        <v>273.5</v>
      </c>
      <c r="S46" s="40">
        <v>71.0</v>
      </c>
      <c r="T46" s="40">
        <v>41.0</v>
      </c>
      <c r="U46" s="39" t="s">
        <v>481</v>
      </c>
      <c r="V46" s="40">
        <v>29.3</v>
      </c>
      <c r="W46" s="40">
        <v>117.0</v>
      </c>
      <c r="X46" s="39" t="s">
        <v>489</v>
      </c>
      <c r="Y46" s="40">
        <f>+3</f>
        <v>3</v>
      </c>
      <c r="Z46" s="40">
        <f t="shared" si="18"/>
        <v>7</v>
      </c>
      <c r="AA46" s="40">
        <v>-3.0</v>
      </c>
      <c r="AB46" s="40">
        <v>0.0</v>
      </c>
      <c r="AC46" s="40">
        <v>12.0</v>
      </c>
      <c r="AD46" s="40">
        <v>43.0</v>
      </c>
      <c r="AE46" s="40">
        <v>15.0</v>
      </c>
      <c r="AF46" s="40">
        <v>2.0</v>
      </c>
      <c r="AG46" s="42">
        <v>49.0</v>
      </c>
    </row>
    <row r="47">
      <c r="A47" s="39" t="s">
        <v>446</v>
      </c>
      <c r="B47" s="39">
        <v>2015.0</v>
      </c>
      <c r="C47" s="39" t="s">
        <v>541</v>
      </c>
      <c r="D47" s="40" t="s">
        <v>505</v>
      </c>
      <c r="E47" s="40">
        <v>71.0</v>
      </c>
      <c r="F47" s="40">
        <v>72.0</v>
      </c>
      <c r="G47" s="40">
        <v>79.0</v>
      </c>
      <c r="H47" s="40">
        <v>73.0</v>
      </c>
      <c r="I47" s="40">
        <v>295.0</v>
      </c>
      <c r="J47" s="39">
        <f t="shared" si="17"/>
        <v>7</v>
      </c>
      <c r="K47" s="41">
        <v>18745.0</v>
      </c>
      <c r="L47" s="40">
        <v>6.0</v>
      </c>
      <c r="M47" s="40">
        <v>11.0</v>
      </c>
      <c r="N47" s="40">
        <v>49.0</v>
      </c>
      <c r="O47" s="40">
        <v>44.0</v>
      </c>
      <c r="P47" s="40">
        <v>36.0</v>
      </c>
      <c r="Q47" s="39" t="s">
        <v>464</v>
      </c>
      <c r="R47" s="42">
        <v>279.6</v>
      </c>
      <c r="S47" s="40">
        <v>61.0</v>
      </c>
      <c r="T47" s="40">
        <v>42.0</v>
      </c>
      <c r="U47" s="39" t="s">
        <v>455</v>
      </c>
      <c r="V47" s="40">
        <v>29.8</v>
      </c>
      <c r="W47" s="40">
        <v>119.0</v>
      </c>
      <c r="X47" s="39" t="s">
        <v>524</v>
      </c>
      <c r="Y47" s="40">
        <f t="shared" ref="Y47:Y48" si="19">+4</f>
        <v>4</v>
      </c>
      <c r="Z47" s="40">
        <f t="shared" si="18"/>
        <v>7</v>
      </c>
      <c r="AA47" s="40">
        <v>-4.0</v>
      </c>
      <c r="AB47" s="40">
        <v>0.0</v>
      </c>
      <c r="AC47" s="40">
        <v>12.0</v>
      </c>
      <c r="AD47" s="40">
        <v>42.0</v>
      </c>
      <c r="AE47" s="40">
        <v>17.0</v>
      </c>
      <c r="AF47" s="40">
        <v>1.0</v>
      </c>
      <c r="AG47" s="42">
        <v>48.5</v>
      </c>
    </row>
    <row r="48">
      <c r="A48" s="39" t="s">
        <v>446</v>
      </c>
      <c r="B48" s="39">
        <v>2015.0</v>
      </c>
      <c r="C48" s="39" t="s">
        <v>543</v>
      </c>
      <c r="D48" s="40" t="s">
        <v>505</v>
      </c>
      <c r="E48" s="40">
        <v>74.0</v>
      </c>
      <c r="F48" s="40">
        <v>71.0</v>
      </c>
      <c r="G48" s="40">
        <v>76.0</v>
      </c>
      <c r="H48" s="40">
        <v>74.0</v>
      </c>
      <c r="I48" s="40">
        <v>295.0</v>
      </c>
      <c r="J48" s="39">
        <f t="shared" si="17"/>
        <v>7</v>
      </c>
      <c r="K48" s="41">
        <v>18745.0</v>
      </c>
      <c r="L48" s="40">
        <v>32.0</v>
      </c>
      <c r="M48" s="40">
        <v>18.0</v>
      </c>
      <c r="N48" s="40">
        <v>42.0</v>
      </c>
      <c r="O48" s="40">
        <v>44.0</v>
      </c>
      <c r="P48" s="40">
        <v>36.0</v>
      </c>
      <c r="Q48" s="39" t="s">
        <v>464</v>
      </c>
      <c r="R48" s="42">
        <v>285.5</v>
      </c>
      <c r="S48" s="40">
        <v>44.0</v>
      </c>
      <c r="T48" s="40">
        <v>40.0</v>
      </c>
      <c r="U48" s="39" t="s">
        <v>454</v>
      </c>
      <c r="V48" s="40">
        <v>29.3</v>
      </c>
      <c r="W48" s="40">
        <v>117.0</v>
      </c>
      <c r="X48" s="39" t="s">
        <v>489</v>
      </c>
      <c r="Y48" s="40">
        <f t="shared" si="19"/>
        <v>4</v>
      </c>
      <c r="Z48" s="40">
        <f>+3</f>
        <v>3</v>
      </c>
      <c r="AA48" s="40" t="s">
        <v>21</v>
      </c>
      <c r="AB48" s="40">
        <v>0.0</v>
      </c>
      <c r="AC48" s="40">
        <v>12.0</v>
      </c>
      <c r="AD48" s="40">
        <v>42.0</v>
      </c>
      <c r="AE48" s="40">
        <v>17.0</v>
      </c>
      <c r="AF48" s="40">
        <v>1.0</v>
      </c>
      <c r="AG48" s="42">
        <v>48.5</v>
      </c>
    </row>
    <row r="49">
      <c r="A49" s="39" t="s">
        <v>446</v>
      </c>
      <c r="B49" s="39">
        <v>2015.0</v>
      </c>
      <c r="C49" s="39" t="s">
        <v>546</v>
      </c>
      <c r="D49" s="40" t="s">
        <v>505</v>
      </c>
      <c r="E49" s="40">
        <v>76.0</v>
      </c>
      <c r="F49" s="40">
        <v>74.0</v>
      </c>
      <c r="G49" s="40">
        <v>71.0</v>
      </c>
      <c r="H49" s="40">
        <v>74.0</v>
      </c>
      <c r="I49" s="40">
        <v>295.0</v>
      </c>
      <c r="J49" s="39">
        <f t="shared" si="17"/>
        <v>7</v>
      </c>
      <c r="K49" s="41">
        <v>18745.0</v>
      </c>
      <c r="L49" s="40">
        <v>57.0</v>
      </c>
      <c r="M49" s="40">
        <v>66.0</v>
      </c>
      <c r="N49" s="40">
        <v>42.0</v>
      </c>
      <c r="O49" s="40">
        <v>44.0</v>
      </c>
      <c r="P49" s="40">
        <v>30.0</v>
      </c>
      <c r="Q49" s="39" t="s">
        <v>447</v>
      </c>
      <c r="R49" s="42">
        <v>289.1</v>
      </c>
      <c r="S49" s="40" t="s">
        <v>510</v>
      </c>
      <c r="T49" s="40">
        <v>40.0</v>
      </c>
      <c r="U49" s="39" t="s">
        <v>454</v>
      </c>
      <c r="V49" s="40">
        <v>28.3</v>
      </c>
      <c r="W49" s="40">
        <v>113.0</v>
      </c>
      <c r="X49" s="39" t="s">
        <v>483</v>
      </c>
      <c r="Y49" s="40">
        <f>+1</f>
        <v>1</v>
      </c>
      <c r="Z49" s="40">
        <f>+7</f>
        <v>7</v>
      </c>
      <c r="AA49" s="40">
        <v>-1.0</v>
      </c>
      <c r="AB49" s="40">
        <v>0.0</v>
      </c>
      <c r="AC49" s="40">
        <v>11.0</v>
      </c>
      <c r="AD49" s="40">
        <v>46.0</v>
      </c>
      <c r="AE49" s="40">
        <v>12.0</v>
      </c>
      <c r="AF49" s="40">
        <v>3.0</v>
      </c>
      <c r="AG49" s="42">
        <v>48.0</v>
      </c>
    </row>
    <row r="50">
      <c r="A50" s="39" t="s">
        <v>446</v>
      </c>
      <c r="B50" s="39">
        <v>2015.0</v>
      </c>
      <c r="C50" s="39" t="s">
        <v>316</v>
      </c>
      <c r="D50" s="40" t="s">
        <v>505</v>
      </c>
      <c r="E50" s="40">
        <v>73.0</v>
      </c>
      <c r="F50" s="40">
        <v>73.0</v>
      </c>
      <c r="G50" s="40">
        <v>73.0</v>
      </c>
      <c r="H50" s="40">
        <v>76.0</v>
      </c>
      <c r="I50" s="40">
        <v>295.0</v>
      </c>
      <c r="J50" s="39">
        <f t="shared" si="17"/>
        <v>7</v>
      </c>
      <c r="K50" s="41">
        <v>18745.0</v>
      </c>
      <c r="L50" s="40">
        <v>23.0</v>
      </c>
      <c r="M50" s="40">
        <v>26.0</v>
      </c>
      <c r="N50" s="40">
        <v>27.0</v>
      </c>
      <c r="O50" s="40">
        <v>44.0</v>
      </c>
      <c r="P50" s="40">
        <v>26.0</v>
      </c>
      <c r="Q50" s="39" t="s">
        <v>457</v>
      </c>
      <c r="R50" s="42">
        <v>281.0</v>
      </c>
      <c r="S50" s="40">
        <v>58.0</v>
      </c>
      <c r="T50" s="40">
        <v>34.0</v>
      </c>
      <c r="U50" s="39" t="s">
        <v>548</v>
      </c>
      <c r="V50" s="40">
        <v>27.5</v>
      </c>
      <c r="W50" s="40">
        <v>110.0</v>
      </c>
      <c r="X50" s="39" t="s">
        <v>476</v>
      </c>
      <c r="Y50" s="40">
        <f>+3</f>
        <v>3</v>
      </c>
      <c r="Z50" s="40">
        <f>+5</f>
        <v>5</v>
      </c>
      <c r="AA50" s="40">
        <v>-1.0</v>
      </c>
      <c r="AB50" s="40">
        <v>0.0</v>
      </c>
      <c r="AC50" s="40">
        <v>11.0</v>
      </c>
      <c r="AD50" s="40">
        <v>45.0</v>
      </c>
      <c r="AE50" s="40">
        <v>14.0</v>
      </c>
      <c r="AF50" s="40">
        <v>2.0</v>
      </c>
      <c r="AG50" s="42">
        <v>47.5</v>
      </c>
    </row>
    <row r="51">
      <c r="A51" s="39" t="s">
        <v>446</v>
      </c>
      <c r="B51" s="39">
        <v>2015.0</v>
      </c>
      <c r="C51" s="39" t="s">
        <v>43</v>
      </c>
      <c r="D51" s="40" t="s">
        <v>460</v>
      </c>
      <c r="E51" s="40">
        <v>74.0</v>
      </c>
      <c r="F51" s="40">
        <v>72.0</v>
      </c>
      <c r="G51" s="40">
        <v>76.0</v>
      </c>
      <c r="H51" s="40">
        <v>74.0</v>
      </c>
      <c r="I51" s="40">
        <v>296.0</v>
      </c>
      <c r="J51" s="39">
        <f t="shared" ref="J51:J56" si="20">+8</f>
        <v>8</v>
      </c>
      <c r="K51" s="41">
        <v>14839.0</v>
      </c>
      <c r="L51" s="40">
        <v>32.0</v>
      </c>
      <c r="M51" s="40">
        <v>26.0</v>
      </c>
      <c r="N51" s="40">
        <v>49.0</v>
      </c>
      <c r="O51" s="40">
        <v>50.0</v>
      </c>
      <c r="P51" s="40">
        <v>26.0</v>
      </c>
      <c r="Q51" s="39" t="s">
        <v>457</v>
      </c>
      <c r="R51" s="42">
        <v>294.8</v>
      </c>
      <c r="S51" s="40">
        <v>19.0</v>
      </c>
      <c r="T51" s="40">
        <v>37.0</v>
      </c>
      <c r="U51" s="39" t="s">
        <v>489</v>
      </c>
      <c r="V51" s="40">
        <v>27.3</v>
      </c>
      <c r="W51" s="40">
        <v>109.0</v>
      </c>
      <c r="X51" s="39" t="s">
        <v>467</v>
      </c>
      <c r="Y51" s="40" t="s">
        <v>21</v>
      </c>
      <c r="Z51" s="40">
        <f>+7</f>
        <v>7</v>
      </c>
      <c r="AA51" s="40">
        <f>+1</f>
        <v>1</v>
      </c>
      <c r="AB51" s="40">
        <v>0.0</v>
      </c>
      <c r="AC51" s="40">
        <v>14.0</v>
      </c>
      <c r="AD51" s="40">
        <v>41.0</v>
      </c>
      <c r="AE51" s="40">
        <v>14.0</v>
      </c>
      <c r="AF51" s="40">
        <v>3.0</v>
      </c>
      <c r="AG51" s="42">
        <v>53.5</v>
      </c>
    </row>
    <row r="52">
      <c r="A52" s="39" t="s">
        <v>446</v>
      </c>
      <c r="B52" s="39">
        <v>2015.0</v>
      </c>
      <c r="C52" s="39" t="s">
        <v>550</v>
      </c>
      <c r="D52" s="40" t="s">
        <v>460</v>
      </c>
      <c r="E52" s="40">
        <v>75.0</v>
      </c>
      <c r="F52" s="40">
        <v>70.0</v>
      </c>
      <c r="G52" s="40">
        <v>74.0</v>
      </c>
      <c r="H52" s="40">
        <v>77.0</v>
      </c>
      <c r="I52" s="40">
        <v>296.0</v>
      </c>
      <c r="J52" s="39">
        <f t="shared" si="20"/>
        <v>8</v>
      </c>
      <c r="K52" s="41">
        <v>14839.0</v>
      </c>
      <c r="L52" s="40">
        <v>45.0</v>
      </c>
      <c r="M52" s="40">
        <v>18.0</v>
      </c>
      <c r="N52" s="40">
        <v>27.0</v>
      </c>
      <c r="O52" s="40">
        <v>50.0</v>
      </c>
      <c r="P52" s="40">
        <v>28.0</v>
      </c>
      <c r="Q52" s="39" t="s">
        <v>469</v>
      </c>
      <c r="R52" s="42">
        <v>276.8</v>
      </c>
      <c r="S52" s="40">
        <v>66.0</v>
      </c>
      <c r="T52" s="40">
        <v>42.0</v>
      </c>
      <c r="U52" s="39" t="s">
        <v>455</v>
      </c>
      <c r="V52" s="40">
        <v>29.3</v>
      </c>
      <c r="W52" s="40">
        <v>117.0</v>
      </c>
      <c r="X52" s="39" t="s">
        <v>489</v>
      </c>
      <c r="Y52" s="40">
        <f>+1</f>
        <v>1</v>
      </c>
      <c r="Z52" s="40">
        <f>+10</f>
        <v>10</v>
      </c>
      <c r="AA52" s="40">
        <v>-3.0</v>
      </c>
      <c r="AB52" s="40">
        <v>1.0</v>
      </c>
      <c r="AC52" s="40">
        <v>9.0</v>
      </c>
      <c r="AD52" s="40">
        <v>46.0</v>
      </c>
      <c r="AE52" s="40">
        <v>13.0</v>
      </c>
      <c r="AF52" s="40">
        <v>3.0</v>
      </c>
      <c r="AG52" s="42">
        <v>49.5</v>
      </c>
    </row>
    <row r="53">
      <c r="A53" s="39" t="s">
        <v>446</v>
      </c>
      <c r="B53" s="39">
        <v>2015.0</v>
      </c>
      <c r="C53" s="41" t="s">
        <v>552</v>
      </c>
      <c r="D53" s="40" t="s">
        <v>460</v>
      </c>
      <c r="E53" s="40">
        <v>73.0</v>
      </c>
      <c r="F53" s="40">
        <v>73.0</v>
      </c>
      <c r="G53" s="40">
        <v>75.0</v>
      </c>
      <c r="H53" s="40">
        <v>75.0</v>
      </c>
      <c r="I53" s="40">
        <v>296.0</v>
      </c>
      <c r="J53" s="41">
        <f t="shared" si="20"/>
        <v>8</v>
      </c>
      <c r="K53" s="41">
        <v>14839.0</v>
      </c>
      <c r="L53" s="40">
        <v>23.0</v>
      </c>
      <c r="M53" s="40">
        <v>26.0</v>
      </c>
      <c r="N53" s="40">
        <v>42.0</v>
      </c>
      <c r="O53" s="40">
        <v>50.0</v>
      </c>
      <c r="P53" s="40">
        <v>33.0</v>
      </c>
      <c r="Q53" s="39" t="s">
        <v>475</v>
      </c>
      <c r="R53" s="42">
        <v>272.6</v>
      </c>
      <c r="S53" s="40">
        <v>72.0</v>
      </c>
      <c r="T53" s="40">
        <v>35.0</v>
      </c>
      <c r="U53" s="39" t="s">
        <v>503</v>
      </c>
      <c r="V53" s="40">
        <v>27.3</v>
      </c>
      <c r="W53" s="40">
        <v>109.0</v>
      </c>
      <c r="X53" s="39" t="s">
        <v>467</v>
      </c>
      <c r="Y53" s="40">
        <f>+3</f>
        <v>3</v>
      </c>
      <c r="Z53" s="40">
        <f>+6</f>
        <v>6</v>
      </c>
      <c r="AA53" s="40">
        <v>-1.0</v>
      </c>
      <c r="AB53" s="40">
        <v>0.0</v>
      </c>
      <c r="AC53" s="40">
        <v>11.0</v>
      </c>
      <c r="AD53" s="40">
        <v>44.0</v>
      </c>
      <c r="AE53" s="40">
        <v>15.0</v>
      </c>
      <c r="AF53" s="40">
        <v>2.0</v>
      </c>
      <c r="AG53" s="42">
        <v>46.5</v>
      </c>
    </row>
    <row r="54">
      <c r="A54" s="39" t="s">
        <v>446</v>
      </c>
      <c r="B54" s="39">
        <v>2015.0</v>
      </c>
      <c r="C54" s="39" t="s">
        <v>182</v>
      </c>
      <c r="D54" s="40" t="s">
        <v>460</v>
      </c>
      <c r="E54" s="40">
        <v>76.0</v>
      </c>
      <c r="F54" s="40">
        <v>71.0</v>
      </c>
      <c r="G54" s="40">
        <v>73.0</v>
      </c>
      <c r="H54" s="40">
        <v>76.0</v>
      </c>
      <c r="I54" s="40">
        <v>296.0</v>
      </c>
      <c r="J54" s="39">
        <f t="shared" si="20"/>
        <v>8</v>
      </c>
      <c r="K54" s="41">
        <v>14839.0</v>
      </c>
      <c r="L54" s="40">
        <v>57.0</v>
      </c>
      <c r="M54" s="40">
        <v>39.0</v>
      </c>
      <c r="N54" s="40">
        <v>33.0</v>
      </c>
      <c r="O54" s="40">
        <v>50.0</v>
      </c>
      <c r="P54" s="40">
        <v>36.0</v>
      </c>
      <c r="Q54" s="39" t="s">
        <v>464</v>
      </c>
      <c r="R54" s="42">
        <v>301.6</v>
      </c>
      <c r="S54" s="40">
        <v>7.0</v>
      </c>
      <c r="T54" s="40">
        <v>45.0</v>
      </c>
      <c r="U54" s="39" t="s">
        <v>466</v>
      </c>
      <c r="V54" s="40">
        <v>30.0</v>
      </c>
      <c r="W54" s="40">
        <v>120.0</v>
      </c>
      <c r="X54" s="39" t="s">
        <v>470</v>
      </c>
      <c r="Y54" s="40" t="s">
        <v>21</v>
      </c>
      <c r="Z54" s="40">
        <f>+8</f>
        <v>8</v>
      </c>
      <c r="AA54" s="40" t="s">
        <v>21</v>
      </c>
      <c r="AB54" s="40">
        <v>0.0</v>
      </c>
      <c r="AC54" s="40">
        <v>9.0</v>
      </c>
      <c r="AD54" s="40">
        <v>49.0</v>
      </c>
      <c r="AE54" s="40">
        <v>11.0</v>
      </c>
      <c r="AF54" s="40">
        <v>3.0</v>
      </c>
      <c r="AG54" s="42">
        <v>44.0</v>
      </c>
    </row>
    <row r="55">
      <c r="A55" s="39" t="s">
        <v>446</v>
      </c>
      <c r="B55" s="39">
        <v>2015.0</v>
      </c>
      <c r="C55" s="39" t="s">
        <v>555</v>
      </c>
      <c r="D55" s="40" t="s">
        <v>460</v>
      </c>
      <c r="E55" s="40">
        <v>76.0</v>
      </c>
      <c r="F55" s="40">
        <v>73.0</v>
      </c>
      <c r="G55" s="40">
        <v>70.0</v>
      </c>
      <c r="H55" s="40">
        <v>77.0</v>
      </c>
      <c r="I55" s="40">
        <v>296.0</v>
      </c>
      <c r="J55" s="39">
        <f t="shared" si="20"/>
        <v>8</v>
      </c>
      <c r="K55" s="41">
        <v>14839.0</v>
      </c>
      <c r="L55" s="40">
        <v>57.0</v>
      </c>
      <c r="M55" s="40">
        <v>55.0</v>
      </c>
      <c r="N55" s="40">
        <v>27.0</v>
      </c>
      <c r="O55" s="40">
        <v>50.0</v>
      </c>
      <c r="P55" s="40">
        <v>20.0</v>
      </c>
      <c r="Q55" s="39">
        <v>75.0</v>
      </c>
      <c r="R55" s="42">
        <v>284.0</v>
      </c>
      <c r="S55" s="40">
        <v>49.0</v>
      </c>
      <c r="T55" s="40">
        <v>45.0</v>
      </c>
      <c r="U55" s="39" t="s">
        <v>466</v>
      </c>
      <c r="V55" s="40">
        <v>29.5</v>
      </c>
      <c r="W55" s="40">
        <v>118.0</v>
      </c>
      <c r="X55" s="39" t="s">
        <v>490</v>
      </c>
      <c r="Y55" s="40">
        <f>+3</f>
        <v>3</v>
      </c>
      <c r="Z55" s="40">
        <f>+4</f>
        <v>4</v>
      </c>
      <c r="AA55" s="40">
        <f>+1</f>
        <v>1</v>
      </c>
      <c r="AB55" s="40">
        <v>0.0</v>
      </c>
      <c r="AC55" s="40">
        <v>8.0</v>
      </c>
      <c r="AD55" s="40">
        <v>48.0</v>
      </c>
      <c r="AE55" s="40">
        <v>16.0</v>
      </c>
      <c r="AF55" s="40">
        <v>0.0</v>
      </c>
      <c r="AG55" s="42">
        <v>41.0</v>
      </c>
    </row>
    <row r="56">
      <c r="A56" s="39" t="s">
        <v>446</v>
      </c>
      <c r="B56" s="39">
        <v>2015.0</v>
      </c>
      <c r="C56" s="41" t="s">
        <v>74</v>
      </c>
      <c r="D56" s="40" t="s">
        <v>460</v>
      </c>
      <c r="E56" s="40">
        <v>77.0</v>
      </c>
      <c r="F56" s="40">
        <v>73.0</v>
      </c>
      <c r="G56" s="40">
        <v>74.0</v>
      </c>
      <c r="H56" s="40">
        <v>72.0</v>
      </c>
      <c r="I56" s="40">
        <v>296.0</v>
      </c>
      <c r="J56" s="41">
        <f t="shared" si="20"/>
        <v>8</v>
      </c>
      <c r="K56" s="41">
        <v>14839.0</v>
      </c>
      <c r="L56" s="40">
        <v>69.0</v>
      </c>
      <c r="M56" s="40">
        <v>66.0</v>
      </c>
      <c r="N56" s="40">
        <v>61.0</v>
      </c>
      <c r="O56" s="40">
        <v>50.0</v>
      </c>
      <c r="P56" s="40">
        <v>32.0</v>
      </c>
      <c r="Q56" s="39" t="s">
        <v>465</v>
      </c>
      <c r="R56" s="42">
        <v>277.3</v>
      </c>
      <c r="S56" s="40">
        <v>65.0</v>
      </c>
      <c r="T56" s="40">
        <v>36.0</v>
      </c>
      <c r="U56" s="39" t="s">
        <v>490</v>
      </c>
      <c r="V56" s="40">
        <v>28.3</v>
      </c>
      <c r="W56" s="40">
        <v>113.0</v>
      </c>
      <c r="X56" s="39" t="s">
        <v>483</v>
      </c>
      <c r="Y56" s="40">
        <f>+2</f>
        <v>2</v>
      </c>
      <c r="Z56" s="40">
        <f>+9</f>
        <v>9</v>
      </c>
      <c r="AA56" s="40">
        <v>-3.0</v>
      </c>
      <c r="AB56" s="40">
        <v>0.0</v>
      </c>
      <c r="AC56" s="40">
        <v>6.0</v>
      </c>
      <c r="AD56" s="40">
        <v>53.0</v>
      </c>
      <c r="AE56" s="40">
        <v>12.0</v>
      </c>
      <c r="AF56" s="40">
        <v>1.0</v>
      </c>
      <c r="AG56" s="42">
        <v>38.5</v>
      </c>
    </row>
    <row r="57">
      <c r="A57" s="39" t="s">
        <v>446</v>
      </c>
      <c r="B57" s="39">
        <v>2015.0</v>
      </c>
      <c r="C57" s="39" t="s">
        <v>299</v>
      </c>
      <c r="D57" s="40" t="s">
        <v>469</v>
      </c>
      <c r="E57" s="40">
        <v>69.0</v>
      </c>
      <c r="F57" s="40">
        <v>81.0</v>
      </c>
      <c r="G57" s="40">
        <v>77.0</v>
      </c>
      <c r="H57" s="40">
        <v>70.0</v>
      </c>
      <c r="I57" s="40">
        <v>297.0</v>
      </c>
      <c r="J57" s="39">
        <f t="shared" ref="J57:J58" si="21">+9</f>
        <v>9</v>
      </c>
      <c r="K57" s="41">
        <v>14074.0</v>
      </c>
      <c r="L57" s="40">
        <v>3.0</v>
      </c>
      <c r="M57" s="40">
        <v>66.0</v>
      </c>
      <c r="N57" s="40">
        <v>73.0</v>
      </c>
      <c r="O57" s="40">
        <v>56.0</v>
      </c>
      <c r="P57" s="40">
        <v>35.0</v>
      </c>
      <c r="Q57" s="39" t="s">
        <v>455</v>
      </c>
      <c r="R57" s="42">
        <v>293.1</v>
      </c>
      <c r="S57" s="40">
        <v>22.0</v>
      </c>
      <c r="T57" s="40">
        <v>43.0</v>
      </c>
      <c r="U57" s="39" t="s">
        <v>463</v>
      </c>
      <c r="V57" s="40">
        <v>29.3</v>
      </c>
      <c r="W57" s="40">
        <v>117.0</v>
      </c>
      <c r="X57" s="39" t="s">
        <v>489</v>
      </c>
      <c r="Y57" s="40">
        <f>+5</f>
        <v>5</v>
      </c>
      <c r="Z57" s="40">
        <f t="shared" ref="Z57:Z58" si="22">+8</f>
        <v>8</v>
      </c>
      <c r="AA57" s="40">
        <v>-4.0</v>
      </c>
      <c r="AB57" s="40">
        <v>0.0</v>
      </c>
      <c r="AC57" s="40">
        <v>14.0</v>
      </c>
      <c r="AD57" s="40">
        <v>37.0</v>
      </c>
      <c r="AE57" s="40">
        <v>19.0</v>
      </c>
      <c r="AF57" s="40">
        <v>2.0</v>
      </c>
      <c r="AG57" s="42">
        <v>49.0</v>
      </c>
    </row>
    <row r="58">
      <c r="A58" s="39" t="s">
        <v>446</v>
      </c>
      <c r="B58" s="39">
        <v>2015.0</v>
      </c>
      <c r="C58" s="39" t="s">
        <v>557</v>
      </c>
      <c r="D58" s="40" t="s">
        <v>469</v>
      </c>
      <c r="E58" s="40">
        <v>75.0</v>
      </c>
      <c r="F58" s="40">
        <v>72.0</v>
      </c>
      <c r="G58" s="40">
        <v>73.0</v>
      </c>
      <c r="H58" s="40">
        <v>77.0</v>
      </c>
      <c r="I58" s="40">
        <v>297.0</v>
      </c>
      <c r="J58" s="39">
        <f t="shared" si="21"/>
        <v>9</v>
      </c>
      <c r="K58" s="41">
        <v>14074.0</v>
      </c>
      <c r="L58" s="40">
        <v>45.0</v>
      </c>
      <c r="M58" s="40">
        <v>39.0</v>
      </c>
      <c r="N58" s="40">
        <v>33.0</v>
      </c>
      <c r="O58" s="40">
        <v>56.0</v>
      </c>
      <c r="P58" s="40">
        <v>32.0</v>
      </c>
      <c r="Q58" s="39" t="s">
        <v>465</v>
      </c>
      <c r="R58" s="42">
        <v>285.6</v>
      </c>
      <c r="S58" s="40">
        <v>43.0</v>
      </c>
      <c r="T58" s="40">
        <v>32.0</v>
      </c>
      <c r="U58" s="39" t="s">
        <v>534</v>
      </c>
      <c r="V58" s="40">
        <v>26.8</v>
      </c>
      <c r="W58" s="40">
        <v>107.0</v>
      </c>
      <c r="X58" s="39" t="s">
        <v>459</v>
      </c>
      <c r="Y58" s="40">
        <f>+2</f>
        <v>2</v>
      </c>
      <c r="Z58" s="40">
        <f t="shared" si="22"/>
        <v>8</v>
      </c>
      <c r="AA58" s="40">
        <v>-1.0</v>
      </c>
      <c r="AB58" s="40">
        <v>1.0</v>
      </c>
      <c r="AC58" s="40">
        <v>8.0</v>
      </c>
      <c r="AD58" s="40">
        <v>49.0</v>
      </c>
      <c r="AE58" s="40">
        <v>11.0</v>
      </c>
      <c r="AF58" s="40">
        <v>3.0</v>
      </c>
      <c r="AG58" s="42">
        <v>48.0</v>
      </c>
    </row>
    <row r="59">
      <c r="A59" s="39" t="s">
        <v>446</v>
      </c>
      <c r="B59" s="39">
        <v>2015.0</v>
      </c>
      <c r="C59" s="39" t="s">
        <v>150</v>
      </c>
      <c r="D59" s="40" t="s">
        <v>545</v>
      </c>
      <c r="E59" s="40">
        <v>75.0</v>
      </c>
      <c r="F59" s="40">
        <v>70.0</v>
      </c>
      <c r="G59" s="40">
        <v>81.0</v>
      </c>
      <c r="H59" s="40">
        <v>72.0</v>
      </c>
      <c r="I59" s="40">
        <v>298.0</v>
      </c>
      <c r="J59" s="39">
        <f t="shared" ref="J59:J64" si="24">+10</f>
        <v>10</v>
      </c>
      <c r="K59" s="41">
        <v>13578.0</v>
      </c>
      <c r="L59" s="40">
        <v>45.0</v>
      </c>
      <c r="M59" s="40">
        <v>18.0</v>
      </c>
      <c r="N59" s="40">
        <v>69.0</v>
      </c>
      <c r="O59" s="40">
        <v>58.0</v>
      </c>
      <c r="P59" s="40">
        <v>29.0</v>
      </c>
      <c r="Q59" s="39" t="s">
        <v>488</v>
      </c>
      <c r="R59" s="42">
        <v>300.5</v>
      </c>
      <c r="S59" s="40" t="s">
        <v>458</v>
      </c>
      <c r="T59" s="40">
        <v>32.0</v>
      </c>
      <c r="U59" s="39" t="s">
        <v>534</v>
      </c>
      <c r="V59" s="40">
        <v>26.5</v>
      </c>
      <c r="W59" s="40">
        <v>106.0</v>
      </c>
      <c r="X59" s="39" t="s">
        <v>461</v>
      </c>
      <c r="Y59" s="40">
        <f t="shared" ref="Y59:Z59" si="23">+8</f>
        <v>8</v>
      </c>
      <c r="Z59" s="40">
        <f t="shared" si="23"/>
        <v>8</v>
      </c>
      <c r="AA59" s="40">
        <v>-6.0</v>
      </c>
      <c r="AB59" s="40">
        <v>1.0</v>
      </c>
      <c r="AC59" s="40">
        <v>12.0</v>
      </c>
      <c r="AD59" s="40">
        <v>41.0</v>
      </c>
      <c r="AE59" s="40">
        <v>15.0</v>
      </c>
      <c r="AF59" s="40">
        <v>3.0</v>
      </c>
      <c r="AG59" s="42">
        <v>54.0</v>
      </c>
    </row>
    <row r="60">
      <c r="A60" s="39" t="s">
        <v>446</v>
      </c>
      <c r="B60" s="39">
        <v>2015.0</v>
      </c>
      <c r="C60" s="39" t="s">
        <v>562</v>
      </c>
      <c r="D60" s="40" t="s">
        <v>545</v>
      </c>
      <c r="E60" s="40">
        <v>76.0</v>
      </c>
      <c r="F60" s="40">
        <v>73.0</v>
      </c>
      <c r="G60" s="40">
        <v>75.0</v>
      </c>
      <c r="H60" s="40">
        <v>74.0</v>
      </c>
      <c r="I60" s="40">
        <v>298.0</v>
      </c>
      <c r="J60" s="39">
        <f t="shared" si="24"/>
        <v>10</v>
      </c>
      <c r="K60" s="41">
        <v>13578.0</v>
      </c>
      <c r="L60" s="40">
        <v>57.0</v>
      </c>
      <c r="M60" s="40">
        <v>55.0</v>
      </c>
      <c r="N60" s="40">
        <v>61.0</v>
      </c>
      <c r="O60" s="40">
        <v>58.0</v>
      </c>
      <c r="P60" s="40">
        <v>34.0</v>
      </c>
      <c r="Q60" s="39" t="s">
        <v>453</v>
      </c>
      <c r="R60" s="42">
        <v>279.5</v>
      </c>
      <c r="S60" s="40">
        <v>62.0</v>
      </c>
      <c r="T60" s="40">
        <v>37.0</v>
      </c>
      <c r="U60" s="39" t="s">
        <v>489</v>
      </c>
      <c r="V60" s="40">
        <v>28.8</v>
      </c>
      <c r="W60" s="40">
        <v>115.0</v>
      </c>
      <c r="X60" s="39" t="s">
        <v>492</v>
      </c>
      <c r="Y60" s="40">
        <f>+4</f>
        <v>4</v>
      </c>
      <c r="Z60" s="40">
        <f>+8</f>
        <v>8</v>
      </c>
      <c r="AA60" s="40">
        <v>-2.0</v>
      </c>
      <c r="AB60" s="40">
        <v>0.0</v>
      </c>
      <c r="AC60" s="40">
        <v>11.0</v>
      </c>
      <c r="AD60" s="40">
        <v>43.0</v>
      </c>
      <c r="AE60" s="40">
        <v>15.0</v>
      </c>
      <c r="AF60" s="40">
        <v>3.0</v>
      </c>
      <c r="AG60" s="42">
        <v>44.0</v>
      </c>
    </row>
    <row r="61">
      <c r="A61" s="39" t="s">
        <v>446</v>
      </c>
      <c r="B61" s="39">
        <v>2015.0</v>
      </c>
      <c r="C61" s="39" t="s">
        <v>564</v>
      </c>
      <c r="D61" s="40" t="s">
        <v>545</v>
      </c>
      <c r="E61" s="40">
        <v>74.0</v>
      </c>
      <c r="F61" s="40">
        <v>74.0</v>
      </c>
      <c r="G61" s="40">
        <v>75.0</v>
      </c>
      <c r="H61" s="40">
        <v>75.0</v>
      </c>
      <c r="I61" s="40">
        <v>298.0</v>
      </c>
      <c r="J61" s="39">
        <f t="shared" si="24"/>
        <v>10</v>
      </c>
      <c r="K61" s="41">
        <v>13578.0</v>
      </c>
      <c r="L61" s="40">
        <v>32.0</v>
      </c>
      <c r="M61" s="40">
        <v>47.0</v>
      </c>
      <c r="N61" s="40">
        <v>54.0</v>
      </c>
      <c r="O61" s="40">
        <v>58.0</v>
      </c>
      <c r="P61" s="40">
        <v>36.0</v>
      </c>
      <c r="Q61" s="39" t="s">
        <v>464</v>
      </c>
      <c r="R61" s="42">
        <v>286.9</v>
      </c>
      <c r="S61" s="40">
        <v>38.0</v>
      </c>
      <c r="T61" s="40">
        <v>38.0</v>
      </c>
      <c r="U61" s="39" t="s">
        <v>472</v>
      </c>
      <c r="V61" s="40">
        <v>29.5</v>
      </c>
      <c r="W61" s="40">
        <v>118.0</v>
      </c>
      <c r="X61" s="39" t="s">
        <v>490</v>
      </c>
      <c r="Y61" s="40">
        <f>+5</f>
        <v>5</v>
      </c>
      <c r="Z61" s="40">
        <f>+7</f>
        <v>7</v>
      </c>
      <c r="AA61" s="40">
        <v>-2.0</v>
      </c>
      <c r="AB61" s="40">
        <v>0.0</v>
      </c>
      <c r="AC61" s="40">
        <v>10.0</v>
      </c>
      <c r="AD61" s="40">
        <v>43.0</v>
      </c>
      <c r="AE61" s="40">
        <v>18.0</v>
      </c>
      <c r="AF61" s="40">
        <v>1.0</v>
      </c>
      <c r="AG61" s="42">
        <v>41.5</v>
      </c>
    </row>
    <row r="62">
      <c r="A62" s="39" t="s">
        <v>446</v>
      </c>
      <c r="B62" s="39">
        <v>2015.0</v>
      </c>
      <c r="C62" s="39" t="s">
        <v>349</v>
      </c>
      <c r="D62" s="40" t="s">
        <v>545</v>
      </c>
      <c r="E62" s="40">
        <v>74.0</v>
      </c>
      <c r="F62" s="40">
        <v>75.0</v>
      </c>
      <c r="G62" s="40">
        <v>74.0</v>
      </c>
      <c r="H62" s="40">
        <v>75.0</v>
      </c>
      <c r="I62" s="40">
        <v>298.0</v>
      </c>
      <c r="J62" s="39">
        <f t="shared" si="24"/>
        <v>10</v>
      </c>
      <c r="K62" s="41">
        <v>13578.0</v>
      </c>
      <c r="L62" s="40">
        <v>32.0</v>
      </c>
      <c r="M62" s="40">
        <v>55.0</v>
      </c>
      <c r="N62" s="40">
        <v>54.0</v>
      </c>
      <c r="O62" s="40">
        <v>58.0</v>
      </c>
      <c r="P62" s="40">
        <v>28.0</v>
      </c>
      <c r="Q62" s="39" t="s">
        <v>469</v>
      </c>
      <c r="R62" s="42">
        <v>294.6</v>
      </c>
      <c r="S62" s="40">
        <v>20.0</v>
      </c>
      <c r="T62" s="40">
        <v>33.0</v>
      </c>
      <c r="U62" s="39">
        <v>69.0</v>
      </c>
      <c r="V62" s="40">
        <v>27.8</v>
      </c>
      <c r="W62" s="40">
        <v>111.0</v>
      </c>
      <c r="X62" s="39" t="s">
        <v>475</v>
      </c>
      <c r="Y62" s="40">
        <v>-1.0</v>
      </c>
      <c r="Z62" s="40">
        <f>+11</f>
        <v>11</v>
      </c>
      <c r="AA62" s="40" t="s">
        <v>21</v>
      </c>
      <c r="AB62" s="40">
        <v>0.0</v>
      </c>
      <c r="AC62" s="40">
        <v>9.0</v>
      </c>
      <c r="AD62" s="40">
        <v>47.0</v>
      </c>
      <c r="AE62" s="40">
        <v>13.0</v>
      </c>
      <c r="AF62" s="40">
        <v>3.0</v>
      </c>
      <c r="AG62" s="42">
        <v>41.0</v>
      </c>
    </row>
    <row r="63">
      <c r="A63" s="39" t="s">
        <v>446</v>
      </c>
      <c r="B63" s="39">
        <v>2015.0</v>
      </c>
      <c r="C63" s="39" t="s">
        <v>520</v>
      </c>
      <c r="D63" s="40" t="s">
        <v>545</v>
      </c>
      <c r="E63" s="40">
        <v>76.0</v>
      </c>
      <c r="F63" s="40">
        <v>74.0</v>
      </c>
      <c r="G63" s="40">
        <v>76.0</v>
      </c>
      <c r="H63" s="40">
        <v>72.0</v>
      </c>
      <c r="I63" s="40">
        <v>298.0</v>
      </c>
      <c r="J63" s="39">
        <f t="shared" si="24"/>
        <v>10</v>
      </c>
      <c r="K63" s="41">
        <v>13578.0</v>
      </c>
      <c r="L63" s="40">
        <v>57.0</v>
      </c>
      <c r="M63" s="40">
        <v>66.0</v>
      </c>
      <c r="N63" s="40">
        <v>69.0</v>
      </c>
      <c r="O63" s="40">
        <v>58.0</v>
      </c>
      <c r="P63" s="40">
        <v>42.0</v>
      </c>
      <c r="Q63" s="39">
        <v>2.0</v>
      </c>
      <c r="R63" s="42">
        <v>274.4</v>
      </c>
      <c r="S63" s="40">
        <v>70.0</v>
      </c>
      <c r="T63" s="40">
        <v>43.0</v>
      </c>
      <c r="U63" s="39" t="s">
        <v>463</v>
      </c>
      <c r="V63" s="40">
        <v>30.3</v>
      </c>
      <c r="W63" s="40">
        <v>121.0</v>
      </c>
      <c r="X63" s="39">
        <v>72.0</v>
      </c>
      <c r="Y63" s="40">
        <f>+5</f>
        <v>5</v>
      </c>
      <c r="Z63" s="40">
        <f>+6</f>
        <v>6</v>
      </c>
      <c r="AA63" s="40">
        <v>-1.0</v>
      </c>
      <c r="AB63" s="40">
        <v>0.0</v>
      </c>
      <c r="AC63" s="40">
        <v>9.0</v>
      </c>
      <c r="AD63" s="40">
        <v>46.0</v>
      </c>
      <c r="AE63" s="40">
        <v>15.0</v>
      </c>
      <c r="AF63" s="40">
        <v>2.0</v>
      </c>
      <c r="AG63" s="42">
        <v>40.5</v>
      </c>
    </row>
    <row r="64">
      <c r="A64" s="39" t="s">
        <v>446</v>
      </c>
      <c r="B64" s="39">
        <v>2015.0</v>
      </c>
      <c r="C64" s="39" t="s">
        <v>521</v>
      </c>
      <c r="D64" s="40" t="s">
        <v>545</v>
      </c>
      <c r="E64" s="40">
        <v>78.0</v>
      </c>
      <c r="F64" s="40">
        <v>70.0</v>
      </c>
      <c r="G64" s="40">
        <v>78.0</v>
      </c>
      <c r="H64" s="40">
        <v>72.0</v>
      </c>
      <c r="I64" s="40">
        <v>298.0</v>
      </c>
      <c r="J64" s="39">
        <f t="shared" si="24"/>
        <v>10</v>
      </c>
      <c r="K64" s="41">
        <v>13578.0</v>
      </c>
      <c r="L64" s="40">
        <v>79.0</v>
      </c>
      <c r="M64" s="40">
        <v>47.0</v>
      </c>
      <c r="N64" s="40">
        <v>69.0</v>
      </c>
      <c r="O64" s="40">
        <v>58.0</v>
      </c>
      <c r="P64" s="40">
        <v>34.0</v>
      </c>
      <c r="Q64" s="39" t="s">
        <v>453</v>
      </c>
      <c r="R64" s="42">
        <v>276.5</v>
      </c>
      <c r="S64" s="40">
        <v>67.0</v>
      </c>
      <c r="T64" s="40">
        <v>29.0</v>
      </c>
      <c r="U64" s="39">
        <v>75.0</v>
      </c>
      <c r="V64" s="40">
        <v>27.3</v>
      </c>
      <c r="W64" s="40">
        <v>109.0</v>
      </c>
      <c r="X64" s="39" t="s">
        <v>467</v>
      </c>
      <c r="Y64" s="40">
        <f>+3</f>
        <v>3</v>
      </c>
      <c r="Z64" s="40">
        <f>+5</f>
        <v>5</v>
      </c>
      <c r="AA64" s="40">
        <f>+2</f>
        <v>2</v>
      </c>
      <c r="AB64" s="40">
        <v>0.0</v>
      </c>
      <c r="AC64" s="40">
        <v>7.0</v>
      </c>
      <c r="AD64" s="40">
        <v>49.0</v>
      </c>
      <c r="AE64" s="40">
        <v>15.0</v>
      </c>
      <c r="AF64" s="40">
        <v>1.0</v>
      </c>
      <c r="AG64" s="42">
        <v>37.0</v>
      </c>
    </row>
    <row r="65">
      <c r="A65" s="39" t="s">
        <v>446</v>
      </c>
      <c r="B65" s="39">
        <v>2015.0</v>
      </c>
      <c r="C65" s="39" t="s">
        <v>572</v>
      </c>
      <c r="D65" s="40" t="s">
        <v>573</v>
      </c>
      <c r="E65" s="40">
        <v>78.0</v>
      </c>
      <c r="F65" s="40">
        <v>71.0</v>
      </c>
      <c r="G65" s="40">
        <v>76.0</v>
      </c>
      <c r="H65" s="40">
        <v>74.0</v>
      </c>
      <c r="I65" s="40">
        <v>299.0</v>
      </c>
      <c r="J65" s="39">
        <f t="shared" ref="J65:J66" si="25">+11</f>
        <v>11</v>
      </c>
      <c r="K65" s="41">
        <v>13082.0</v>
      </c>
      <c r="L65" s="40">
        <v>79.0</v>
      </c>
      <c r="M65" s="40">
        <v>55.0</v>
      </c>
      <c r="N65" s="40">
        <v>65.0</v>
      </c>
      <c r="O65" s="40">
        <v>64.0</v>
      </c>
      <c r="P65" s="40">
        <v>26.0</v>
      </c>
      <c r="Q65" s="39" t="s">
        <v>457</v>
      </c>
      <c r="R65" s="42">
        <v>285.3</v>
      </c>
      <c r="S65" s="40">
        <v>45.0</v>
      </c>
      <c r="T65" s="40">
        <v>31.0</v>
      </c>
      <c r="U65" s="39">
        <v>72.0</v>
      </c>
      <c r="V65" s="40">
        <v>26.8</v>
      </c>
      <c r="W65" s="40">
        <v>107.0</v>
      </c>
      <c r="X65" s="39" t="s">
        <v>459</v>
      </c>
      <c r="Y65" s="40">
        <f>+6</f>
        <v>6</v>
      </c>
      <c r="Z65" s="40">
        <f>+7</f>
        <v>7</v>
      </c>
      <c r="AA65" s="40">
        <v>-2.0</v>
      </c>
      <c r="AB65" s="40">
        <v>0.0</v>
      </c>
      <c r="AC65" s="40">
        <v>11.0</v>
      </c>
      <c r="AD65" s="40">
        <v>42.0</v>
      </c>
      <c r="AE65" s="40">
        <v>16.0</v>
      </c>
      <c r="AF65" s="40">
        <v>3.0</v>
      </c>
      <c r="AG65" s="42">
        <v>43.0</v>
      </c>
    </row>
    <row r="66">
      <c r="A66" s="39" t="s">
        <v>446</v>
      </c>
      <c r="B66" s="39">
        <v>2015.0</v>
      </c>
      <c r="C66" s="39" t="s">
        <v>315</v>
      </c>
      <c r="D66" s="40" t="s">
        <v>573</v>
      </c>
      <c r="E66" s="40">
        <v>74.0</v>
      </c>
      <c r="F66" s="40">
        <v>75.0</v>
      </c>
      <c r="G66" s="40">
        <v>78.0</v>
      </c>
      <c r="H66" s="40">
        <v>72.0</v>
      </c>
      <c r="I66" s="40">
        <v>299.0</v>
      </c>
      <c r="J66" s="39">
        <f t="shared" si="25"/>
        <v>11</v>
      </c>
      <c r="K66" s="41">
        <v>13082.0</v>
      </c>
      <c r="L66" s="40">
        <v>32.0</v>
      </c>
      <c r="M66" s="40">
        <v>55.0</v>
      </c>
      <c r="N66" s="40">
        <v>73.0</v>
      </c>
      <c r="O66" s="40">
        <v>64.0</v>
      </c>
      <c r="P66" s="40">
        <v>35.0</v>
      </c>
      <c r="Q66" s="39" t="s">
        <v>455</v>
      </c>
      <c r="R66" s="42">
        <v>269.9</v>
      </c>
      <c r="S66" s="40">
        <v>73.0</v>
      </c>
      <c r="T66" s="40">
        <v>34.0</v>
      </c>
      <c r="U66" s="39" t="s">
        <v>548</v>
      </c>
      <c r="V66" s="40">
        <v>28.8</v>
      </c>
      <c r="W66" s="40">
        <v>115.0</v>
      </c>
      <c r="X66" s="39" t="s">
        <v>492</v>
      </c>
      <c r="Y66" s="40">
        <f>+4</f>
        <v>4</v>
      </c>
      <c r="Z66" s="40">
        <f>+8</f>
        <v>8</v>
      </c>
      <c r="AA66" s="40">
        <v>-1.0</v>
      </c>
      <c r="AB66" s="40">
        <v>0.0</v>
      </c>
      <c r="AC66" s="40">
        <v>8.0</v>
      </c>
      <c r="AD66" s="40">
        <v>45.0</v>
      </c>
      <c r="AE66" s="40">
        <v>19.0</v>
      </c>
      <c r="AF66" s="40">
        <v>0.0</v>
      </c>
      <c r="AG66" s="42">
        <v>37.0</v>
      </c>
    </row>
    <row r="67">
      <c r="A67" s="39" t="s">
        <v>446</v>
      </c>
      <c r="B67" s="39">
        <v>2015.0</v>
      </c>
      <c r="C67" s="39" t="s">
        <v>269</v>
      </c>
      <c r="D67" s="40" t="s">
        <v>524</v>
      </c>
      <c r="E67" s="40">
        <v>73.0</v>
      </c>
      <c r="F67" s="40">
        <v>73.0</v>
      </c>
      <c r="G67" s="40">
        <v>73.0</v>
      </c>
      <c r="H67" s="40">
        <v>81.0</v>
      </c>
      <c r="I67" s="40">
        <v>300.0</v>
      </c>
      <c r="J67" s="39">
        <f t="shared" ref="J67:J68" si="26">+12</f>
        <v>12</v>
      </c>
      <c r="K67" s="41">
        <v>12834.0</v>
      </c>
      <c r="L67" s="40">
        <v>23.0</v>
      </c>
      <c r="M67" s="40">
        <v>26.0</v>
      </c>
      <c r="N67" s="40">
        <v>27.0</v>
      </c>
      <c r="O67" s="40">
        <v>66.0</v>
      </c>
      <c r="P67" s="40">
        <v>33.0</v>
      </c>
      <c r="Q67" s="39" t="s">
        <v>475</v>
      </c>
      <c r="R67" s="42">
        <v>290.3</v>
      </c>
      <c r="S67" s="40">
        <v>27.0</v>
      </c>
      <c r="T67" s="40">
        <v>30.0</v>
      </c>
      <c r="U67" s="39" t="s">
        <v>577</v>
      </c>
      <c r="V67" s="40">
        <v>26.8</v>
      </c>
      <c r="W67" s="40">
        <v>107.0</v>
      </c>
      <c r="X67" s="39" t="s">
        <v>459</v>
      </c>
      <c r="Y67" s="40">
        <f>+7</f>
        <v>7</v>
      </c>
      <c r="Z67" s="40">
        <f>+3</f>
        <v>3</v>
      </c>
      <c r="AA67" s="40">
        <f t="shared" ref="AA67:AA68" si="27">+2</f>
        <v>2</v>
      </c>
      <c r="AB67" s="40">
        <v>1.0</v>
      </c>
      <c r="AC67" s="40">
        <v>8.0</v>
      </c>
      <c r="AD67" s="40">
        <v>44.0</v>
      </c>
      <c r="AE67" s="40">
        <v>17.0</v>
      </c>
      <c r="AF67" s="40">
        <v>2.0</v>
      </c>
      <c r="AG67" s="42">
        <v>43.5</v>
      </c>
    </row>
    <row r="68">
      <c r="A68" s="39" t="s">
        <v>446</v>
      </c>
      <c r="B68" s="39">
        <v>2015.0</v>
      </c>
      <c r="C68" s="39" t="s">
        <v>578</v>
      </c>
      <c r="D68" s="40" t="s">
        <v>524</v>
      </c>
      <c r="E68" s="40">
        <v>75.0</v>
      </c>
      <c r="F68" s="40">
        <v>71.0</v>
      </c>
      <c r="G68" s="40">
        <v>76.0</v>
      </c>
      <c r="H68" s="40">
        <v>78.0</v>
      </c>
      <c r="I68" s="40">
        <v>300.0</v>
      </c>
      <c r="J68" s="39">
        <f t="shared" si="26"/>
        <v>12</v>
      </c>
      <c r="K68" s="41">
        <v>12834.0</v>
      </c>
      <c r="L68" s="40">
        <v>45.0</v>
      </c>
      <c r="M68" s="40">
        <v>26.0</v>
      </c>
      <c r="N68" s="40">
        <v>49.0</v>
      </c>
      <c r="O68" s="40">
        <v>66.0</v>
      </c>
      <c r="P68" s="40">
        <v>29.0</v>
      </c>
      <c r="Q68" s="39" t="s">
        <v>488</v>
      </c>
      <c r="R68" s="42">
        <v>301.4</v>
      </c>
      <c r="S68" s="40">
        <v>8.0</v>
      </c>
      <c r="T68" s="40">
        <v>43.0</v>
      </c>
      <c r="U68" s="39" t="s">
        <v>463</v>
      </c>
      <c r="V68" s="40">
        <v>29.5</v>
      </c>
      <c r="W68" s="40">
        <v>118.0</v>
      </c>
      <c r="X68" s="39" t="s">
        <v>490</v>
      </c>
      <c r="Y68" s="40">
        <f>+1</f>
        <v>1</v>
      </c>
      <c r="Z68" s="40">
        <f>+9</f>
        <v>9</v>
      </c>
      <c r="AA68" s="40">
        <f t="shared" si="27"/>
        <v>2</v>
      </c>
      <c r="AB68" s="40">
        <v>0.0</v>
      </c>
      <c r="AC68" s="40">
        <v>8.0</v>
      </c>
      <c r="AD68" s="40">
        <v>46.0</v>
      </c>
      <c r="AE68" s="40">
        <v>16.0</v>
      </c>
      <c r="AF68" s="40">
        <v>2.0</v>
      </c>
      <c r="AG68" s="42">
        <v>37.0</v>
      </c>
    </row>
    <row r="69">
      <c r="A69" s="39" t="s">
        <v>446</v>
      </c>
      <c r="B69" s="39">
        <v>2015.0</v>
      </c>
      <c r="C69" s="39" t="s">
        <v>58</v>
      </c>
      <c r="D69" s="40" t="s">
        <v>568</v>
      </c>
      <c r="E69" s="40">
        <v>76.0</v>
      </c>
      <c r="F69" s="40">
        <v>71.0</v>
      </c>
      <c r="G69" s="40">
        <v>77.0</v>
      </c>
      <c r="H69" s="40">
        <v>77.0</v>
      </c>
      <c r="I69" s="40">
        <v>301.0</v>
      </c>
      <c r="J69" s="39">
        <f t="shared" ref="J69:J71" si="28">+13</f>
        <v>13</v>
      </c>
      <c r="K69" s="41">
        <v>12524.0</v>
      </c>
      <c r="L69" s="40">
        <v>57.0</v>
      </c>
      <c r="M69" s="40">
        <v>39.0</v>
      </c>
      <c r="N69" s="40">
        <v>61.0</v>
      </c>
      <c r="O69" s="40">
        <v>68.0</v>
      </c>
      <c r="P69" s="40">
        <v>23.0</v>
      </c>
      <c r="Q69" s="39">
        <v>71.0</v>
      </c>
      <c r="R69" s="42">
        <v>297.3</v>
      </c>
      <c r="S69" s="40">
        <v>15.0</v>
      </c>
      <c r="T69" s="40">
        <v>38.0</v>
      </c>
      <c r="U69" s="39" t="s">
        <v>472</v>
      </c>
      <c r="V69" s="40">
        <v>29.0</v>
      </c>
      <c r="W69" s="40">
        <v>116.0</v>
      </c>
      <c r="X69" s="39" t="s">
        <v>504</v>
      </c>
      <c r="Y69" s="40">
        <f>+5</f>
        <v>5</v>
      </c>
      <c r="Z69" s="40">
        <f>+8</f>
        <v>8</v>
      </c>
      <c r="AA69" s="40" t="s">
        <v>21</v>
      </c>
      <c r="AB69" s="40">
        <v>0.0</v>
      </c>
      <c r="AC69" s="40">
        <v>12.0</v>
      </c>
      <c r="AD69" s="40">
        <v>39.0</v>
      </c>
      <c r="AE69" s="40">
        <v>17.0</v>
      </c>
      <c r="AF69" s="40">
        <v>4.0</v>
      </c>
      <c r="AG69" s="42">
        <v>43.0</v>
      </c>
    </row>
    <row r="70">
      <c r="A70" s="39" t="s">
        <v>446</v>
      </c>
      <c r="B70" s="39">
        <v>2015.0</v>
      </c>
      <c r="C70" s="39" t="s">
        <v>40</v>
      </c>
      <c r="D70" s="40" t="s">
        <v>568</v>
      </c>
      <c r="E70" s="40">
        <v>79.0</v>
      </c>
      <c r="F70" s="40">
        <v>69.0</v>
      </c>
      <c r="G70" s="40">
        <v>76.0</v>
      </c>
      <c r="H70" s="40">
        <v>77.0</v>
      </c>
      <c r="I70" s="40">
        <v>301.0</v>
      </c>
      <c r="J70" s="39">
        <f t="shared" si="28"/>
        <v>13</v>
      </c>
      <c r="K70" s="41">
        <v>12524.0</v>
      </c>
      <c r="L70" s="40">
        <v>95.0</v>
      </c>
      <c r="M70" s="40">
        <v>47.0</v>
      </c>
      <c r="N70" s="40">
        <v>61.0</v>
      </c>
      <c r="O70" s="40">
        <v>68.0</v>
      </c>
      <c r="P70" s="40">
        <v>27.0</v>
      </c>
      <c r="Q70" s="39" t="s">
        <v>484</v>
      </c>
      <c r="R70" s="42">
        <v>314.0</v>
      </c>
      <c r="S70" s="40">
        <v>2.0</v>
      </c>
      <c r="T70" s="40">
        <v>41.0</v>
      </c>
      <c r="U70" s="39" t="s">
        <v>481</v>
      </c>
      <c r="V70" s="40">
        <v>29.5</v>
      </c>
      <c r="W70" s="40">
        <v>118.0</v>
      </c>
      <c r="X70" s="39" t="s">
        <v>490</v>
      </c>
      <c r="Y70" s="40">
        <f>+4</f>
        <v>4</v>
      </c>
      <c r="Z70" s="40">
        <f>+7</f>
        <v>7</v>
      </c>
      <c r="AA70" s="40">
        <f>+2</f>
        <v>2</v>
      </c>
      <c r="AB70" s="40">
        <v>0.0</v>
      </c>
      <c r="AC70" s="40">
        <v>10.0</v>
      </c>
      <c r="AD70" s="40">
        <v>41.0</v>
      </c>
      <c r="AE70" s="40">
        <v>20.0</v>
      </c>
      <c r="AF70" s="40">
        <v>1.0</v>
      </c>
      <c r="AG70" s="42">
        <v>39.5</v>
      </c>
    </row>
    <row r="71">
      <c r="A71" s="39" t="s">
        <v>446</v>
      </c>
      <c r="B71" s="39">
        <v>2015.0</v>
      </c>
      <c r="C71" s="39" t="s">
        <v>583</v>
      </c>
      <c r="D71" s="40" t="s">
        <v>568</v>
      </c>
      <c r="E71" s="40">
        <v>72.0</v>
      </c>
      <c r="F71" s="40">
        <v>74.0</v>
      </c>
      <c r="G71" s="40">
        <v>77.0</v>
      </c>
      <c r="H71" s="40">
        <v>78.0</v>
      </c>
      <c r="I71" s="40">
        <v>301.0</v>
      </c>
      <c r="J71" s="39">
        <f t="shared" si="28"/>
        <v>13</v>
      </c>
      <c r="K71" s="41">
        <v>12524.0</v>
      </c>
      <c r="L71" s="40">
        <v>13.0</v>
      </c>
      <c r="M71" s="40">
        <v>26.0</v>
      </c>
      <c r="N71" s="40">
        <v>54.0</v>
      </c>
      <c r="O71" s="40">
        <v>68.0</v>
      </c>
      <c r="P71" s="40">
        <v>37.0</v>
      </c>
      <c r="Q71" s="39" t="s">
        <v>452</v>
      </c>
      <c r="R71" s="42">
        <v>284.6</v>
      </c>
      <c r="S71" s="40">
        <v>48.0</v>
      </c>
      <c r="T71" s="40">
        <v>36.0</v>
      </c>
      <c r="U71" s="39" t="s">
        <v>490</v>
      </c>
      <c r="V71" s="40">
        <v>28.3</v>
      </c>
      <c r="W71" s="40">
        <v>113.0</v>
      </c>
      <c r="X71" s="39" t="s">
        <v>483</v>
      </c>
      <c r="Y71" s="40" t="s">
        <v>21</v>
      </c>
      <c r="Z71" s="40">
        <f>+12</f>
        <v>12</v>
      </c>
      <c r="AA71" s="40">
        <f>+1</f>
        <v>1</v>
      </c>
      <c r="AB71" s="40">
        <v>0.0</v>
      </c>
      <c r="AC71" s="40">
        <v>3.0</v>
      </c>
      <c r="AD71" s="40">
        <v>57.0</v>
      </c>
      <c r="AE71" s="40">
        <v>9.0</v>
      </c>
      <c r="AF71" s="40">
        <v>3.0</v>
      </c>
      <c r="AG71" s="42">
        <v>30.0</v>
      </c>
    </row>
    <row r="72">
      <c r="A72" s="39" t="s">
        <v>446</v>
      </c>
      <c r="B72" s="39">
        <v>2015.0</v>
      </c>
      <c r="C72" s="39" t="s">
        <v>360</v>
      </c>
      <c r="D72" s="40">
        <v>71.0</v>
      </c>
      <c r="E72" s="40">
        <v>74.0</v>
      </c>
      <c r="F72" s="40">
        <v>76.0</v>
      </c>
      <c r="G72" s="40">
        <v>75.0</v>
      </c>
      <c r="H72" s="40">
        <v>77.0</v>
      </c>
      <c r="I72" s="40">
        <v>302.0</v>
      </c>
      <c r="J72" s="39">
        <f>+14</f>
        <v>14</v>
      </c>
      <c r="K72" s="41">
        <v>12276.0</v>
      </c>
      <c r="L72" s="40">
        <v>32.0</v>
      </c>
      <c r="M72" s="40">
        <v>66.0</v>
      </c>
      <c r="N72" s="40">
        <v>65.0</v>
      </c>
      <c r="O72" s="40">
        <v>71.0</v>
      </c>
      <c r="P72" s="40">
        <v>31.0</v>
      </c>
      <c r="Q72" s="39" t="s">
        <v>482</v>
      </c>
      <c r="R72" s="42">
        <v>285.9</v>
      </c>
      <c r="S72" s="40">
        <v>40.0</v>
      </c>
      <c r="T72" s="40">
        <v>35.0</v>
      </c>
      <c r="U72" s="39" t="s">
        <v>503</v>
      </c>
      <c r="V72" s="40">
        <v>29.0</v>
      </c>
      <c r="W72" s="40">
        <v>116.0</v>
      </c>
      <c r="X72" s="39" t="s">
        <v>504</v>
      </c>
      <c r="Y72" s="40">
        <f>+2</f>
        <v>2</v>
      </c>
      <c r="Z72" s="40">
        <f>+8</f>
        <v>8</v>
      </c>
      <c r="AA72" s="40">
        <f>+4</f>
        <v>4</v>
      </c>
      <c r="AB72" s="40">
        <v>0.0</v>
      </c>
      <c r="AC72" s="40">
        <v>7.0</v>
      </c>
      <c r="AD72" s="40">
        <v>48.0</v>
      </c>
      <c r="AE72" s="40">
        <v>13.0</v>
      </c>
      <c r="AF72" s="40">
        <v>4.0</v>
      </c>
      <c r="AG72" s="42">
        <v>34.5</v>
      </c>
    </row>
    <row r="73">
      <c r="A73" s="39" t="s">
        <v>446</v>
      </c>
      <c r="B73" s="39">
        <v>2015.0</v>
      </c>
      <c r="C73" s="39" t="s">
        <v>587</v>
      </c>
      <c r="D73" s="40" t="s">
        <v>501</v>
      </c>
      <c r="E73" s="40">
        <v>76.0</v>
      </c>
      <c r="F73" s="40">
        <v>71.0</v>
      </c>
      <c r="G73" s="40">
        <v>78.0</v>
      </c>
      <c r="H73" s="40">
        <v>79.0</v>
      </c>
      <c r="I73" s="40">
        <v>304.0</v>
      </c>
      <c r="J73" s="39">
        <f t="shared" ref="J73:J74" si="29">+16</f>
        <v>16</v>
      </c>
      <c r="K73" s="41">
        <v>12090.0</v>
      </c>
      <c r="L73" s="40">
        <v>57.0</v>
      </c>
      <c r="M73" s="40">
        <v>39.0</v>
      </c>
      <c r="N73" s="40">
        <v>65.0</v>
      </c>
      <c r="O73" s="40">
        <v>72.0</v>
      </c>
      <c r="P73" s="40">
        <v>26.0</v>
      </c>
      <c r="Q73" s="39" t="s">
        <v>457</v>
      </c>
      <c r="R73" s="42">
        <v>289.9</v>
      </c>
      <c r="S73" s="40">
        <v>28.0</v>
      </c>
      <c r="T73" s="40">
        <v>30.0</v>
      </c>
      <c r="U73" s="39" t="s">
        <v>577</v>
      </c>
      <c r="V73" s="40">
        <v>27.5</v>
      </c>
      <c r="W73" s="40">
        <v>110.0</v>
      </c>
      <c r="X73" s="39" t="s">
        <v>476</v>
      </c>
      <c r="Y73" s="40">
        <f>+3</f>
        <v>3</v>
      </c>
      <c r="Z73" s="40">
        <f>+13</f>
        <v>13</v>
      </c>
      <c r="AA73" s="40" t="s">
        <v>21</v>
      </c>
      <c r="AB73" s="40">
        <v>0.0</v>
      </c>
      <c r="AC73" s="40">
        <v>10.0</v>
      </c>
      <c r="AD73" s="40">
        <v>40.0</v>
      </c>
      <c r="AE73" s="40">
        <v>18.0</v>
      </c>
      <c r="AF73" s="40">
        <v>4.0</v>
      </c>
      <c r="AG73" s="42">
        <v>37.0</v>
      </c>
    </row>
    <row r="74">
      <c r="A74" s="39" t="s">
        <v>446</v>
      </c>
      <c r="B74" s="39">
        <v>2015.0</v>
      </c>
      <c r="C74" s="39" t="s">
        <v>590</v>
      </c>
      <c r="D74" s="40" t="s">
        <v>501</v>
      </c>
      <c r="E74" s="40">
        <v>73.0</v>
      </c>
      <c r="F74" s="40">
        <v>74.0</v>
      </c>
      <c r="G74" s="40">
        <v>78.0</v>
      </c>
      <c r="H74" s="40">
        <v>79.0</v>
      </c>
      <c r="I74" s="40">
        <v>304.0</v>
      </c>
      <c r="J74" s="39">
        <f t="shared" si="29"/>
        <v>16</v>
      </c>
      <c r="K74" s="41">
        <v>12090.0</v>
      </c>
      <c r="L74" s="40">
        <v>23.0</v>
      </c>
      <c r="M74" s="40">
        <v>39.0</v>
      </c>
      <c r="N74" s="40">
        <v>65.0</v>
      </c>
      <c r="O74" s="40">
        <v>72.0</v>
      </c>
      <c r="P74" s="40">
        <v>31.0</v>
      </c>
      <c r="Q74" s="39" t="s">
        <v>482</v>
      </c>
      <c r="R74" s="42">
        <v>287.3</v>
      </c>
      <c r="S74" s="40">
        <v>37.0</v>
      </c>
      <c r="T74" s="40">
        <v>40.0</v>
      </c>
      <c r="U74" s="39" t="s">
        <v>454</v>
      </c>
      <c r="V74" s="40">
        <v>30.0</v>
      </c>
      <c r="W74" s="40">
        <v>120.0</v>
      </c>
      <c r="X74" s="39" t="s">
        <v>470</v>
      </c>
      <c r="Y74" s="40">
        <f>+7</f>
        <v>7</v>
      </c>
      <c r="Z74" s="40">
        <f>+6</f>
        <v>6</v>
      </c>
      <c r="AA74" s="40">
        <f>+3</f>
        <v>3</v>
      </c>
      <c r="AB74" s="40">
        <v>0.0</v>
      </c>
      <c r="AC74" s="40">
        <v>8.0</v>
      </c>
      <c r="AD74" s="40">
        <v>43.0</v>
      </c>
      <c r="AE74" s="40">
        <v>18.0</v>
      </c>
      <c r="AF74" s="40">
        <v>3.0</v>
      </c>
      <c r="AG74" s="42">
        <v>33.5</v>
      </c>
    </row>
    <row r="75">
      <c r="A75" s="39" t="s">
        <v>446</v>
      </c>
      <c r="B75" s="39">
        <v>2015.0</v>
      </c>
      <c r="C75" s="39" t="s">
        <v>331</v>
      </c>
      <c r="D75" s="40">
        <v>74.0</v>
      </c>
      <c r="E75" s="40">
        <v>77.0</v>
      </c>
      <c r="F75" s="40">
        <v>72.0</v>
      </c>
      <c r="G75" s="40">
        <v>80.0</v>
      </c>
      <c r="H75" s="40">
        <v>76.0</v>
      </c>
      <c r="I75" s="40">
        <v>305.0</v>
      </c>
      <c r="J75" s="39">
        <f>+17</f>
        <v>17</v>
      </c>
      <c r="K75" s="41">
        <v>11904.0</v>
      </c>
      <c r="L75" s="40">
        <v>69.0</v>
      </c>
      <c r="M75" s="40">
        <v>55.0</v>
      </c>
      <c r="N75" s="40">
        <v>75.0</v>
      </c>
      <c r="O75" s="40">
        <v>74.0</v>
      </c>
      <c r="P75" s="40">
        <v>38.0</v>
      </c>
      <c r="Q75" s="39" t="s">
        <v>511</v>
      </c>
      <c r="R75" s="42">
        <v>283.0</v>
      </c>
      <c r="S75" s="40">
        <v>51.0</v>
      </c>
      <c r="T75" s="40">
        <v>38.0</v>
      </c>
      <c r="U75" s="39" t="s">
        <v>472</v>
      </c>
      <c r="V75" s="40">
        <v>29.8</v>
      </c>
      <c r="W75" s="40">
        <v>119.0</v>
      </c>
      <c r="X75" s="39" t="s">
        <v>524</v>
      </c>
      <c r="Y75" s="40">
        <f>+3</f>
        <v>3</v>
      </c>
      <c r="Z75" s="40">
        <f>+9</f>
        <v>9</v>
      </c>
      <c r="AA75" s="40">
        <f>+5</f>
        <v>5</v>
      </c>
      <c r="AB75" s="40">
        <v>1.0</v>
      </c>
      <c r="AC75" s="40">
        <v>10.0</v>
      </c>
      <c r="AD75" s="40">
        <v>39.0</v>
      </c>
      <c r="AE75" s="40">
        <v>16.0</v>
      </c>
      <c r="AF75" s="40">
        <v>6.0</v>
      </c>
      <c r="AG75" s="42">
        <v>43.5</v>
      </c>
    </row>
    <row r="76">
      <c r="A76" s="39" t="s">
        <v>446</v>
      </c>
      <c r="B76" s="39">
        <v>2015.0</v>
      </c>
      <c r="C76" s="39" t="s">
        <v>565</v>
      </c>
      <c r="D76" s="40">
        <v>75.0</v>
      </c>
      <c r="E76" s="40">
        <v>76.0</v>
      </c>
      <c r="F76" s="40">
        <v>71.0</v>
      </c>
      <c r="G76" s="40">
        <v>76.0</v>
      </c>
      <c r="H76" s="40">
        <v>83.0</v>
      </c>
      <c r="I76" s="40">
        <v>306.0</v>
      </c>
      <c r="J76" s="39">
        <f>+18</f>
        <v>18</v>
      </c>
      <c r="K76" s="41">
        <v>11780.0</v>
      </c>
      <c r="L76" s="40">
        <v>57.0</v>
      </c>
      <c r="M76" s="40">
        <v>39.0</v>
      </c>
      <c r="N76" s="40">
        <v>54.0</v>
      </c>
      <c r="O76" s="40">
        <v>75.0</v>
      </c>
      <c r="P76" s="40">
        <v>28.0</v>
      </c>
      <c r="Q76" s="39" t="s">
        <v>469</v>
      </c>
      <c r="R76" s="42">
        <v>291.9</v>
      </c>
      <c r="S76" s="40">
        <v>25.0</v>
      </c>
      <c r="T76" s="40">
        <v>41.0</v>
      </c>
      <c r="U76" s="39" t="s">
        <v>481</v>
      </c>
      <c r="V76" s="40">
        <v>31.3</v>
      </c>
      <c r="W76" s="40">
        <v>125.0</v>
      </c>
      <c r="X76" s="39">
        <v>75.0</v>
      </c>
      <c r="Y76" s="40">
        <f>+8</f>
        <v>8</v>
      </c>
      <c r="Z76" s="40">
        <f>+10</f>
        <v>10</v>
      </c>
      <c r="AA76" s="40" t="s">
        <v>21</v>
      </c>
      <c r="AB76" s="40">
        <v>0.0</v>
      </c>
      <c r="AC76" s="40">
        <v>6.0</v>
      </c>
      <c r="AD76" s="40">
        <v>47.0</v>
      </c>
      <c r="AE76" s="40">
        <v>16.0</v>
      </c>
      <c r="AF76" s="40">
        <v>3.0</v>
      </c>
      <c r="AG76" s="42">
        <v>30.5</v>
      </c>
    </row>
    <row r="77">
      <c r="A77" s="39" t="s">
        <v>446</v>
      </c>
      <c r="B77" s="39">
        <v>2015.0</v>
      </c>
      <c r="C77" s="39" t="s">
        <v>224</v>
      </c>
      <c r="D77" s="40" t="s">
        <v>595</v>
      </c>
      <c r="E77" s="40">
        <v>75.0</v>
      </c>
      <c r="F77" s="40">
        <v>77.0</v>
      </c>
      <c r="G77" s="40">
        <v>0.0</v>
      </c>
      <c r="H77" s="40">
        <v>0.0</v>
      </c>
      <c r="I77" s="40">
        <v>152.0</v>
      </c>
      <c r="J77" s="39">
        <f>+8</f>
        <v>8</v>
      </c>
      <c r="K77" s="41">
        <v>0.0</v>
      </c>
      <c r="L77" s="40">
        <v>45.0</v>
      </c>
      <c r="M77" s="40">
        <v>85.0</v>
      </c>
      <c r="N77" s="40">
        <v>0.0</v>
      </c>
      <c r="O77" s="40">
        <v>0.0</v>
      </c>
      <c r="P77" s="40">
        <v>15.0</v>
      </c>
      <c r="Q77" s="39">
        <v>0.0</v>
      </c>
      <c r="R77" s="42">
        <v>290.3</v>
      </c>
      <c r="S77" s="40">
        <v>0.0</v>
      </c>
      <c r="T77" s="40">
        <v>15.0</v>
      </c>
      <c r="U77" s="39">
        <v>0.0</v>
      </c>
      <c r="V77" s="40">
        <v>26.5</v>
      </c>
      <c r="W77" s="40">
        <v>53.0</v>
      </c>
      <c r="X77" s="39">
        <v>0.0</v>
      </c>
      <c r="Y77" s="40">
        <f>+2</f>
        <v>2</v>
      </c>
      <c r="Z77" s="40">
        <f>+7</f>
        <v>7</v>
      </c>
      <c r="AA77" s="40">
        <v>-1.0</v>
      </c>
      <c r="AB77" s="40">
        <v>1.0</v>
      </c>
      <c r="AC77" s="40">
        <v>7.0</v>
      </c>
      <c r="AD77" s="40">
        <v>15.0</v>
      </c>
      <c r="AE77" s="40">
        <v>9.0</v>
      </c>
      <c r="AF77" s="40">
        <v>4.0</v>
      </c>
      <c r="AG77" s="42">
        <v>28.0</v>
      </c>
    </row>
    <row r="78">
      <c r="A78" s="39" t="s">
        <v>446</v>
      </c>
      <c r="B78" s="39">
        <v>2015.0</v>
      </c>
      <c r="C78" s="39" t="s">
        <v>220</v>
      </c>
      <c r="D78" s="40" t="s">
        <v>595</v>
      </c>
      <c r="E78" s="40">
        <v>82.0</v>
      </c>
      <c r="F78" s="40">
        <v>71.0</v>
      </c>
      <c r="G78" s="40">
        <v>0.0</v>
      </c>
      <c r="H78" s="40">
        <v>0.0</v>
      </c>
      <c r="I78" s="40">
        <v>153.0</v>
      </c>
      <c r="J78" s="39">
        <f>+9</f>
        <v>9</v>
      </c>
      <c r="K78" s="41">
        <v>0.0</v>
      </c>
      <c r="L78" s="40">
        <v>128.0</v>
      </c>
      <c r="M78" s="40">
        <v>100.0</v>
      </c>
      <c r="N78" s="40">
        <v>0.0</v>
      </c>
      <c r="O78" s="40">
        <v>0.0</v>
      </c>
      <c r="P78" s="40">
        <v>14.0</v>
      </c>
      <c r="Q78" s="39">
        <v>0.0</v>
      </c>
      <c r="R78" s="42">
        <v>266.3</v>
      </c>
      <c r="S78" s="40">
        <v>0.0</v>
      </c>
      <c r="T78" s="40">
        <v>21.0</v>
      </c>
      <c r="U78" s="39">
        <v>0.0</v>
      </c>
      <c r="V78" s="40">
        <v>28.5</v>
      </c>
      <c r="W78" s="40">
        <v>57.0</v>
      </c>
      <c r="X78" s="39">
        <v>0.0</v>
      </c>
      <c r="Y78" s="40">
        <f t="shared" ref="Y78:Y79" si="30">+1</f>
        <v>1</v>
      </c>
      <c r="Z78" s="40">
        <f>+5</f>
        <v>5</v>
      </c>
      <c r="AA78" s="40">
        <f>+3</f>
        <v>3</v>
      </c>
      <c r="AB78" s="40">
        <v>0.0</v>
      </c>
      <c r="AC78" s="40">
        <v>8.0</v>
      </c>
      <c r="AD78" s="40">
        <v>18.0</v>
      </c>
      <c r="AE78" s="40">
        <v>7.0</v>
      </c>
      <c r="AF78" s="40">
        <v>3.0</v>
      </c>
      <c r="AG78" s="42">
        <v>26.5</v>
      </c>
    </row>
    <row r="79">
      <c r="A79" s="39" t="s">
        <v>446</v>
      </c>
      <c r="B79" s="39">
        <v>2015.0</v>
      </c>
      <c r="C79" s="39" t="s">
        <v>380</v>
      </c>
      <c r="D79" s="40" t="s">
        <v>595</v>
      </c>
      <c r="E79" s="40">
        <v>78.0</v>
      </c>
      <c r="F79" s="40">
        <v>74.0</v>
      </c>
      <c r="G79" s="40">
        <v>0.0</v>
      </c>
      <c r="H79" s="40">
        <v>0.0</v>
      </c>
      <c r="I79" s="40">
        <v>152.0</v>
      </c>
      <c r="J79" s="39">
        <f>+8</f>
        <v>8</v>
      </c>
      <c r="K79" s="41">
        <v>0.0</v>
      </c>
      <c r="L79" s="40">
        <v>79.0</v>
      </c>
      <c r="M79" s="40">
        <v>85.0</v>
      </c>
      <c r="N79" s="40">
        <v>0.0</v>
      </c>
      <c r="O79" s="40">
        <v>0.0</v>
      </c>
      <c r="P79" s="40">
        <v>10.0</v>
      </c>
      <c r="Q79" s="39">
        <v>0.0</v>
      </c>
      <c r="R79" s="42">
        <v>289.8</v>
      </c>
      <c r="S79" s="40">
        <v>0.0</v>
      </c>
      <c r="T79" s="40">
        <v>16.0</v>
      </c>
      <c r="U79" s="39">
        <v>0.0</v>
      </c>
      <c r="V79" s="40">
        <v>27.0</v>
      </c>
      <c r="W79" s="40">
        <v>54.0</v>
      </c>
      <c r="X79" s="39">
        <v>0.0</v>
      </c>
      <c r="Y79" s="40">
        <f t="shared" si="30"/>
        <v>1</v>
      </c>
      <c r="Z79" s="40">
        <f>+10</f>
        <v>10</v>
      </c>
      <c r="AA79" s="40">
        <v>-3.0</v>
      </c>
      <c r="AB79" s="40">
        <v>1.0</v>
      </c>
      <c r="AC79" s="40">
        <v>6.0</v>
      </c>
      <c r="AD79" s="40">
        <v>15.0</v>
      </c>
      <c r="AE79" s="40">
        <v>12.0</v>
      </c>
      <c r="AF79" s="40">
        <v>2.0</v>
      </c>
      <c r="AG79" s="42">
        <v>25.5</v>
      </c>
    </row>
    <row r="80">
      <c r="A80" s="39" t="s">
        <v>446</v>
      </c>
      <c r="B80" s="39">
        <v>2015.0</v>
      </c>
      <c r="C80" s="39" t="s">
        <v>374</v>
      </c>
      <c r="D80" s="40" t="s">
        <v>595</v>
      </c>
      <c r="E80" s="40">
        <v>80.0</v>
      </c>
      <c r="F80" s="40">
        <v>73.0</v>
      </c>
      <c r="G80" s="40">
        <v>0.0</v>
      </c>
      <c r="H80" s="40">
        <v>0.0</v>
      </c>
      <c r="I80" s="40">
        <v>153.0</v>
      </c>
      <c r="J80" s="39">
        <f>+9</f>
        <v>9</v>
      </c>
      <c r="K80" s="41">
        <v>0.0</v>
      </c>
      <c r="L80" s="40">
        <v>111.0</v>
      </c>
      <c r="M80" s="40">
        <v>100.0</v>
      </c>
      <c r="N80" s="40">
        <v>0.0</v>
      </c>
      <c r="O80" s="40">
        <v>0.0</v>
      </c>
      <c r="P80" s="40">
        <v>14.0</v>
      </c>
      <c r="Q80" s="39">
        <v>0.0</v>
      </c>
      <c r="R80" s="42">
        <v>267.3</v>
      </c>
      <c r="S80" s="40">
        <v>0.0</v>
      </c>
      <c r="T80" s="40">
        <v>16.0</v>
      </c>
      <c r="U80" s="39">
        <v>0.0</v>
      </c>
      <c r="V80" s="40">
        <v>27.0</v>
      </c>
      <c r="W80" s="40">
        <v>54.0</v>
      </c>
      <c r="X80" s="39">
        <v>0.0</v>
      </c>
      <c r="Y80" s="40">
        <f>+7</f>
        <v>7</v>
      </c>
      <c r="Z80" s="40">
        <f t="shared" ref="Z80:AA80" si="31">+1</f>
        <v>1</v>
      </c>
      <c r="AA80" s="40">
        <f t="shared" si="31"/>
        <v>1</v>
      </c>
      <c r="AB80" s="40">
        <v>0.0</v>
      </c>
      <c r="AC80" s="40">
        <v>8.0</v>
      </c>
      <c r="AD80" s="40">
        <v>17.0</v>
      </c>
      <c r="AE80" s="40">
        <v>8.0</v>
      </c>
      <c r="AF80" s="40">
        <v>3.0</v>
      </c>
      <c r="AG80" s="42">
        <v>25.5</v>
      </c>
    </row>
    <row r="81">
      <c r="A81" s="39" t="s">
        <v>446</v>
      </c>
      <c r="B81" s="39">
        <v>2015.0</v>
      </c>
      <c r="C81" s="39" t="s">
        <v>537</v>
      </c>
      <c r="D81" s="40" t="s">
        <v>595</v>
      </c>
      <c r="E81" s="40">
        <v>80.0</v>
      </c>
      <c r="F81" s="40">
        <v>71.0</v>
      </c>
      <c r="G81" s="40">
        <v>0.0</v>
      </c>
      <c r="H81" s="40">
        <v>0.0</v>
      </c>
      <c r="I81" s="40">
        <v>151.0</v>
      </c>
      <c r="J81" s="39">
        <f>+7</f>
        <v>7</v>
      </c>
      <c r="K81" s="41">
        <v>0.0</v>
      </c>
      <c r="L81" s="40">
        <v>111.0</v>
      </c>
      <c r="M81" s="40">
        <v>76.0</v>
      </c>
      <c r="N81" s="40">
        <v>0.0</v>
      </c>
      <c r="O81" s="40">
        <v>0.0</v>
      </c>
      <c r="P81" s="40">
        <v>15.0</v>
      </c>
      <c r="Q81" s="39">
        <v>0.0</v>
      </c>
      <c r="R81" s="42">
        <v>286.3</v>
      </c>
      <c r="S81" s="40">
        <v>0.0</v>
      </c>
      <c r="T81" s="40">
        <v>19.0</v>
      </c>
      <c r="U81" s="39">
        <v>0.0</v>
      </c>
      <c r="V81" s="40">
        <v>28.0</v>
      </c>
      <c r="W81" s="40">
        <v>56.0</v>
      </c>
      <c r="X81" s="39">
        <v>0.0</v>
      </c>
      <c r="Y81" s="40">
        <f>+5</f>
        <v>5</v>
      </c>
      <c r="Z81" s="40">
        <f>+4</f>
        <v>4</v>
      </c>
      <c r="AA81" s="40">
        <v>-2.0</v>
      </c>
      <c r="AB81" s="40">
        <v>0.0</v>
      </c>
      <c r="AC81" s="40">
        <v>8.0</v>
      </c>
      <c r="AD81" s="40">
        <v>16.0</v>
      </c>
      <c r="AE81" s="40">
        <v>9.0</v>
      </c>
      <c r="AF81" s="40">
        <v>3.0</v>
      </c>
      <c r="AG81" s="42">
        <v>24.5</v>
      </c>
    </row>
    <row r="82">
      <c r="A82" s="39" t="s">
        <v>446</v>
      </c>
      <c r="B82" s="39">
        <v>2015.0</v>
      </c>
      <c r="C82" s="39" t="s">
        <v>38</v>
      </c>
      <c r="D82" s="40" t="s">
        <v>595</v>
      </c>
      <c r="E82" s="40">
        <v>83.0</v>
      </c>
      <c r="F82" s="40">
        <v>69.0</v>
      </c>
      <c r="G82" s="40">
        <v>0.0</v>
      </c>
      <c r="H82" s="40">
        <v>0.0</v>
      </c>
      <c r="I82" s="40">
        <v>152.0</v>
      </c>
      <c r="J82" s="39">
        <f>+8</f>
        <v>8</v>
      </c>
      <c r="K82" s="41">
        <v>0.0</v>
      </c>
      <c r="L82" s="40">
        <v>134.0</v>
      </c>
      <c r="M82" s="40">
        <v>85.0</v>
      </c>
      <c r="N82" s="40">
        <v>0.0</v>
      </c>
      <c r="O82" s="40">
        <v>0.0</v>
      </c>
      <c r="P82" s="40">
        <v>20.0</v>
      </c>
      <c r="Q82" s="39">
        <v>0.0</v>
      </c>
      <c r="R82" s="42">
        <v>279.8</v>
      </c>
      <c r="S82" s="40">
        <v>0.0</v>
      </c>
      <c r="T82" s="40">
        <v>17.0</v>
      </c>
      <c r="U82" s="39">
        <v>0.0</v>
      </c>
      <c r="V82" s="40">
        <v>30.5</v>
      </c>
      <c r="W82" s="40">
        <v>61.0</v>
      </c>
      <c r="X82" s="39">
        <v>0.0</v>
      </c>
      <c r="Y82" s="40">
        <f t="shared" ref="Y82:Y83" si="32">+3</f>
        <v>3</v>
      </c>
      <c r="Z82" s="40">
        <f>+7</f>
        <v>7</v>
      </c>
      <c r="AA82" s="40">
        <v>-2.0</v>
      </c>
      <c r="AB82" s="40">
        <v>0.0</v>
      </c>
      <c r="AC82" s="40">
        <v>8.0</v>
      </c>
      <c r="AD82" s="40">
        <v>15.0</v>
      </c>
      <c r="AE82" s="40">
        <v>10.0</v>
      </c>
      <c r="AF82" s="40">
        <v>3.0</v>
      </c>
      <c r="AG82" s="42">
        <v>23.5</v>
      </c>
    </row>
    <row r="83">
      <c r="A83" s="39" t="s">
        <v>446</v>
      </c>
      <c r="B83" s="39">
        <v>2015.0</v>
      </c>
      <c r="C83" s="39" t="s">
        <v>601</v>
      </c>
      <c r="D83" s="40" t="s">
        <v>595</v>
      </c>
      <c r="E83" s="40">
        <v>79.0</v>
      </c>
      <c r="F83" s="40">
        <v>72.0</v>
      </c>
      <c r="G83" s="40">
        <v>0.0</v>
      </c>
      <c r="H83" s="40">
        <v>0.0</v>
      </c>
      <c r="I83" s="40">
        <v>151.0</v>
      </c>
      <c r="J83" s="39">
        <f>+7</f>
        <v>7</v>
      </c>
      <c r="K83" s="41">
        <v>0.0</v>
      </c>
      <c r="L83" s="40">
        <v>95.0</v>
      </c>
      <c r="M83" s="40">
        <v>76.0</v>
      </c>
      <c r="N83" s="40">
        <v>0.0</v>
      </c>
      <c r="O83" s="40">
        <v>0.0</v>
      </c>
      <c r="P83" s="40">
        <v>23.0</v>
      </c>
      <c r="Q83" s="39">
        <v>0.0</v>
      </c>
      <c r="R83" s="42">
        <v>287.5</v>
      </c>
      <c r="S83" s="40">
        <v>0.0</v>
      </c>
      <c r="T83" s="40">
        <v>23.0</v>
      </c>
      <c r="U83" s="39">
        <v>0.0</v>
      </c>
      <c r="V83" s="40">
        <v>31.5</v>
      </c>
      <c r="W83" s="40">
        <v>63.0</v>
      </c>
      <c r="X83" s="39">
        <v>0.0</v>
      </c>
      <c r="Y83" s="40">
        <f t="shared" si="32"/>
        <v>3</v>
      </c>
      <c r="Z83" s="40">
        <f>+6</f>
        <v>6</v>
      </c>
      <c r="AA83" s="40">
        <v>-2.0</v>
      </c>
      <c r="AB83" s="40">
        <v>0.0</v>
      </c>
      <c r="AC83" s="40">
        <v>6.0</v>
      </c>
      <c r="AD83" s="40">
        <v>20.0</v>
      </c>
      <c r="AE83" s="40">
        <v>7.0</v>
      </c>
      <c r="AF83" s="40">
        <v>3.0</v>
      </c>
      <c r="AG83" s="42">
        <v>21.5</v>
      </c>
    </row>
    <row r="84">
      <c r="A84" s="39" t="s">
        <v>446</v>
      </c>
      <c r="B84" s="39">
        <v>2015.0</v>
      </c>
      <c r="C84" s="39" t="s">
        <v>375</v>
      </c>
      <c r="D84" s="40" t="s">
        <v>595</v>
      </c>
      <c r="E84" s="40">
        <v>80.0</v>
      </c>
      <c r="F84" s="40">
        <v>72.0</v>
      </c>
      <c r="G84" s="40">
        <v>0.0</v>
      </c>
      <c r="H84" s="40">
        <v>0.0</v>
      </c>
      <c r="I84" s="40">
        <v>152.0</v>
      </c>
      <c r="J84" s="39">
        <f t="shared" ref="J84:J85" si="33">+8</f>
        <v>8</v>
      </c>
      <c r="K84" s="41">
        <v>0.0</v>
      </c>
      <c r="L84" s="40">
        <v>111.0</v>
      </c>
      <c r="M84" s="40">
        <v>85.0</v>
      </c>
      <c r="N84" s="40">
        <v>0.0</v>
      </c>
      <c r="O84" s="40">
        <v>0.0</v>
      </c>
      <c r="P84" s="40">
        <v>19.0</v>
      </c>
      <c r="Q84" s="39">
        <v>0.0</v>
      </c>
      <c r="R84" s="42">
        <v>273.5</v>
      </c>
      <c r="S84" s="40">
        <v>0.0</v>
      </c>
      <c r="T84" s="40">
        <v>19.0</v>
      </c>
      <c r="U84" s="39">
        <v>0.0</v>
      </c>
      <c r="V84" s="40">
        <v>29.5</v>
      </c>
      <c r="W84" s="40">
        <v>59.0</v>
      </c>
      <c r="X84" s="39">
        <v>0.0</v>
      </c>
      <c r="Y84" s="40">
        <f t="shared" ref="Y84:Y85" si="34">+2</f>
        <v>2</v>
      </c>
      <c r="Z84" s="40">
        <f>+9</f>
        <v>9</v>
      </c>
      <c r="AA84" s="40">
        <v>-3.0</v>
      </c>
      <c r="AB84" s="40">
        <v>1.0</v>
      </c>
      <c r="AC84" s="40">
        <v>3.0</v>
      </c>
      <c r="AD84" s="40">
        <v>21.0</v>
      </c>
      <c r="AE84" s="40">
        <v>10.0</v>
      </c>
      <c r="AF84" s="40">
        <v>1.0</v>
      </c>
      <c r="AG84" s="42">
        <v>21.5</v>
      </c>
    </row>
    <row r="85">
      <c r="A85" s="39" t="s">
        <v>446</v>
      </c>
      <c r="B85" s="39">
        <v>2015.0</v>
      </c>
      <c r="C85" s="39" t="s">
        <v>144</v>
      </c>
      <c r="D85" s="40" t="s">
        <v>595</v>
      </c>
      <c r="E85" s="40">
        <v>78.0</v>
      </c>
      <c r="F85" s="40">
        <v>74.0</v>
      </c>
      <c r="G85" s="40">
        <v>0.0</v>
      </c>
      <c r="H85" s="40">
        <v>0.0</v>
      </c>
      <c r="I85" s="40">
        <v>152.0</v>
      </c>
      <c r="J85" s="39">
        <f t="shared" si="33"/>
        <v>8</v>
      </c>
      <c r="K85" s="41">
        <v>0.0</v>
      </c>
      <c r="L85" s="40">
        <v>79.0</v>
      </c>
      <c r="M85" s="40">
        <v>85.0</v>
      </c>
      <c r="N85" s="40">
        <v>0.0</v>
      </c>
      <c r="O85" s="40">
        <v>0.0</v>
      </c>
      <c r="P85" s="40">
        <v>15.0</v>
      </c>
      <c r="Q85" s="39">
        <v>0.0</v>
      </c>
      <c r="R85" s="42">
        <v>309.0</v>
      </c>
      <c r="S85" s="40">
        <v>0.0</v>
      </c>
      <c r="T85" s="40">
        <v>12.0</v>
      </c>
      <c r="U85" s="39">
        <v>0.0</v>
      </c>
      <c r="V85" s="40">
        <v>25.5</v>
      </c>
      <c r="W85" s="40">
        <v>51.0</v>
      </c>
      <c r="X85" s="39">
        <v>0.0</v>
      </c>
      <c r="Y85" s="40">
        <f t="shared" si="34"/>
        <v>2</v>
      </c>
      <c r="Z85" s="40">
        <f>+6</f>
        <v>6</v>
      </c>
      <c r="AA85" s="40" t="s">
        <v>21</v>
      </c>
      <c r="AB85" s="40">
        <v>0.0</v>
      </c>
      <c r="AC85" s="40">
        <v>7.0</v>
      </c>
      <c r="AD85" s="40">
        <v>16.0</v>
      </c>
      <c r="AE85" s="40">
        <v>11.0</v>
      </c>
      <c r="AF85" s="40">
        <v>2.0</v>
      </c>
      <c r="AG85" s="42">
        <v>21.5</v>
      </c>
    </row>
    <row r="86">
      <c r="A86" s="39" t="s">
        <v>446</v>
      </c>
      <c r="B86" s="39">
        <v>2015.0</v>
      </c>
      <c r="C86" s="39" t="s">
        <v>603</v>
      </c>
      <c r="D86" s="40" t="s">
        <v>595</v>
      </c>
      <c r="E86" s="40">
        <v>74.0</v>
      </c>
      <c r="F86" s="40">
        <v>81.0</v>
      </c>
      <c r="G86" s="40">
        <v>0.0</v>
      </c>
      <c r="H86" s="40">
        <v>0.0</v>
      </c>
      <c r="I86" s="40">
        <v>155.0</v>
      </c>
      <c r="J86" s="39">
        <f>+11</f>
        <v>11</v>
      </c>
      <c r="K86" s="41">
        <v>0.0</v>
      </c>
      <c r="L86" s="40">
        <v>32.0</v>
      </c>
      <c r="M86" s="40">
        <v>116.0</v>
      </c>
      <c r="N86" s="40">
        <v>0.0</v>
      </c>
      <c r="O86" s="40">
        <v>0.0</v>
      </c>
      <c r="P86" s="40">
        <v>15.0</v>
      </c>
      <c r="Q86" s="39">
        <v>0.0</v>
      </c>
      <c r="R86" s="42">
        <v>278.5</v>
      </c>
      <c r="S86" s="40">
        <v>0.0</v>
      </c>
      <c r="T86" s="40">
        <v>19.0</v>
      </c>
      <c r="U86" s="39">
        <v>0.0</v>
      </c>
      <c r="V86" s="40">
        <v>29.0</v>
      </c>
      <c r="W86" s="40">
        <v>58.0</v>
      </c>
      <c r="X86" s="39">
        <v>0.0</v>
      </c>
      <c r="Y86" s="40" t="s">
        <v>21</v>
      </c>
      <c r="Z86" s="40">
        <f>+9</f>
        <v>9</v>
      </c>
      <c r="AA86" s="40">
        <f>+2</f>
        <v>2</v>
      </c>
      <c r="AB86" s="40">
        <v>1.0</v>
      </c>
      <c r="AC86" s="40">
        <v>4.0</v>
      </c>
      <c r="AD86" s="40">
        <v>19.0</v>
      </c>
      <c r="AE86" s="40">
        <v>8.0</v>
      </c>
      <c r="AF86" s="40">
        <v>4.0</v>
      </c>
      <c r="AG86" s="42">
        <v>21.5</v>
      </c>
    </row>
    <row r="87">
      <c r="A87" s="39" t="s">
        <v>446</v>
      </c>
      <c r="B87" s="39">
        <v>2015.0</v>
      </c>
      <c r="C87" s="39" t="s">
        <v>186</v>
      </c>
      <c r="D87" s="40" t="s">
        <v>595</v>
      </c>
      <c r="E87" s="40">
        <v>83.0</v>
      </c>
      <c r="F87" s="40">
        <v>70.0</v>
      </c>
      <c r="G87" s="40">
        <v>0.0</v>
      </c>
      <c r="H87" s="40">
        <v>0.0</v>
      </c>
      <c r="I87" s="40">
        <v>153.0</v>
      </c>
      <c r="J87" s="39">
        <f>+9</f>
        <v>9</v>
      </c>
      <c r="K87" s="41">
        <v>0.0</v>
      </c>
      <c r="L87" s="40">
        <v>134.0</v>
      </c>
      <c r="M87" s="40">
        <v>100.0</v>
      </c>
      <c r="N87" s="40">
        <v>0.0</v>
      </c>
      <c r="O87" s="40">
        <v>0.0</v>
      </c>
      <c r="P87" s="40">
        <v>12.0</v>
      </c>
      <c r="Q87" s="39">
        <v>0.0</v>
      </c>
      <c r="R87" s="42">
        <v>296.8</v>
      </c>
      <c r="S87" s="40">
        <v>0.0</v>
      </c>
      <c r="T87" s="40">
        <v>14.0</v>
      </c>
      <c r="U87" s="39">
        <v>0.0</v>
      </c>
      <c r="V87" s="40">
        <v>28.0</v>
      </c>
      <c r="W87" s="40">
        <v>56.0</v>
      </c>
      <c r="X87" s="39">
        <v>0.0</v>
      </c>
      <c r="Y87" s="40">
        <f>+1</f>
        <v>1</v>
      </c>
      <c r="Z87" s="40">
        <f>+8</f>
        <v>8</v>
      </c>
      <c r="AA87" s="40" t="s">
        <v>21</v>
      </c>
      <c r="AB87" s="40">
        <v>1.0</v>
      </c>
      <c r="AC87" s="40">
        <v>3.0</v>
      </c>
      <c r="AD87" s="40">
        <v>22.0</v>
      </c>
      <c r="AE87" s="40">
        <v>6.0</v>
      </c>
      <c r="AF87" s="40">
        <v>4.0</v>
      </c>
      <c r="AG87" s="42">
        <v>21.0</v>
      </c>
    </row>
    <row r="88">
      <c r="A88" s="39" t="s">
        <v>446</v>
      </c>
      <c r="B88" s="39">
        <v>2015.0</v>
      </c>
      <c r="C88" s="39" t="s">
        <v>607</v>
      </c>
      <c r="D88" s="40" t="s">
        <v>595</v>
      </c>
      <c r="E88" s="40">
        <v>74.0</v>
      </c>
      <c r="F88" s="40">
        <v>78.0</v>
      </c>
      <c r="G88" s="40">
        <v>0.0</v>
      </c>
      <c r="H88" s="40">
        <v>0.0</v>
      </c>
      <c r="I88" s="40">
        <v>152.0</v>
      </c>
      <c r="J88" s="39">
        <f>+8</f>
        <v>8</v>
      </c>
      <c r="K88" s="41">
        <v>0.0</v>
      </c>
      <c r="L88" s="40">
        <v>32.0</v>
      </c>
      <c r="M88" s="40">
        <v>85.0</v>
      </c>
      <c r="N88" s="40">
        <v>0.0</v>
      </c>
      <c r="O88" s="40">
        <v>0.0</v>
      </c>
      <c r="P88" s="40">
        <v>16.0</v>
      </c>
      <c r="Q88" s="39">
        <v>0.0</v>
      </c>
      <c r="R88" s="42">
        <v>281.0</v>
      </c>
      <c r="S88" s="40">
        <v>0.0</v>
      </c>
      <c r="T88" s="40">
        <v>14.0</v>
      </c>
      <c r="U88" s="39">
        <v>0.0</v>
      </c>
      <c r="V88" s="40">
        <v>26.5</v>
      </c>
      <c r="W88" s="40">
        <v>53.0</v>
      </c>
      <c r="X88" s="39">
        <v>0.0</v>
      </c>
      <c r="Y88" s="40" t="s">
        <v>21</v>
      </c>
      <c r="Z88" s="40">
        <f>+9</f>
        <v>9</v>
      </c>
      <c r="AA88" s="40">
        <v>-1.0</v>
      </c>
      <c r="AB88" s="40">
        <v>0.0</v>
      </c>
      <c r="AC88" s="40">
        <v>5.0</v>
      </c>
      <c r="AD88" s="40">
        <v>21.0</v>
      </c>
      <c r="AE88" s="40">
        <v>8.0</v>
      </c>
      <c r="AF88" s="40">
        <v>2.0</v>
      </c>
      <c r="AG88" s="42">
        <v>19.5</v>
      </c>
    </row>
    <row r="89">
      <c r="A89" s="39" t="s">
        <v>446</v>
      </c>
      <c r="B89" s="39">
        <v>2015.0</v>
      </c>
      <c r="C89" s="39" t="s">
        <v>608</v>
      </c>
      <c r="D89" s="40" t="s">
        <v>595</v>
      </c>
      <c r="E89" s="40">
        <v>78.0</v>
      </c>
      <c r="F89" s="40">
        <v>73.0</v>
      </c>
      <c r="G89" s="40">
        <v>0.0</v>
      </c>
      <c r="H89" s="40">
        <v>0.0</v>
      </c>
      <c r="I89" s="40">
        <v>151.0</v>
      </c>
      <c r="J89" s="39">
        <f t="shared" ref="J89:J90" si="35">+7</f>
        <v>7</v>
      </c>
      <c r="K89" s="41">
        <v>0.0</v>
      </c>
      <c r="L89" s="40">
        <v>79.0</v>
      </c>
      <c r="M89" s="40">
        <v>76.0</v>
      </c>
      <c r="N89" s="40">
        <v>0.0</v>
      </c>
      <c r="O89" s="40">
        <v>0.0</v>
      </c>
      <c r="P89" s="40">
        <v>19.0</v>
      </c>
      <c r="Q89" s="39">
        <v>0.0</v>
      </c>
      <c r="R89" s="42">
        <v>285.3</v>
      </c>
      <c r="S89" s="40">
        <v>0.0</v>
      </c>
      <c r="T89" s="40">
        <v>19.0</v>
      </c>
      <c r="U89" s="39">
        <v>0.0</v>
      </c>
      <c r="V89" s="40">
        <v>30.0</v>
      </c>
      <c r="W89" s="40">
        <v>60.0</v>
      </c>
      <c r="X89" s="39">
        <v>0.0</v>
      </c>
      <c r="Y89" s="40">
        <f>+3</f>
        <v>3</v>
      </c>
      <c r="Z89" s="40">
        <f>+8</f>
        <v>8</v>
      </c>
      <c r="AA89" s="40">
        <v>-4.0</v>
      </c>
      <c r="AB89" s="40">
        <v>0.0</v>
      </c>
      <c r="AC89" s="40">
        <v>5.0</v>
      </c>
      <c r="AD89" s="40">
        <v>20.0</v>
      </c>
      <c r="AE89" s="40">
        <v>10.0</v>
      </c>
      <c r="AF89" s="40">
        <v>1.0</v>
      </c>
      <c r="AG89" s="42">
        <v>19.0</v>
      </c>
    </row>
    <row r="90">
      <c r="A90" s="39" t="s">
        <v>446</v>
      </c>
      <c r="B90" s="39">
        <v>2015.0</v>
      </c>
      <c r="C90" s="41" t="s">
        <v>329</v>
      </c>
      <c r="D90" s="40" t="s">
        <v>595</v>
      </c>
      <c r="E90" s="40">
        <v>78.0</v>
      </c>
      <c r="F90" s="40">
        <v>73.0</v>
      </c>
      <c r="G90" s="40">
        <v>0.0</v>
      </c>
      <c r="H90" s="40">
        <v>0.0</v>
      </c>
      <c r="I90" s="40">
        <v>151.0</v>
      </c>
      <c r="J90" s="41">
        <f t="shared" si="35"/>
        <v>7</v>
      </c>
      <c r="K90" s="41">
        <v>0.0</v>
      </c>
      <c r="L90" s="40">
        <v>79.0</v>
      </c>
      <c r="M90" s="40">
        <v>76.0</v>
      </c>
      <c r="N90" s="40">
        <v>0.0</v>
      </c>
      <c r="O90" s="40">
        <v>0.0</v>
      </c>
      <c r="P90" s="40">
        <v>14.0</v>
      </c>
      <c r="Q90" s="39">
        <v>0.0</v>
      </c>
      <c r="R90" s="42">
        <v>287.3</v>
      </c>
      <c r="S90" s="40">
        <v>0.0</v>
      </c>
      <c r="T90" s="40">
        <v>10.0</v>
      </c>
      <c r="U90" s="39">
        <v>0.0</v>
      </c>
      <c r="V90" s="40">
        <v>25.0</v>
      </c>
      <c r="W90" s="40">
        <v>50.0</v>
      </c>
      <c r="X90" s="39">
        <v>0.0</v>
      </c>
      <c r="Y90" s="40">
        <f>+2</f>
        <v>2</v>
      </c>
      <c r="Z90" s="40">
        <f>+5</f>
        <v>5</v>
      </c>
      <c r="AA90" s="40" t="s">
        <v>21</v>
      </c>
      <c r="AB90" s="40">
        <v>0.0</v>
      </c>
      <c r="AC90" s="40">
        <v>5.0</v>
      </c>
      <c r="AD90" s="40">
        <v>20.0</v>
      </c>
      <c r="AE90" s="40">
        <v>10.0</v>
      </c>
      <c r="AF90" s="40">
        <v>1.0</v>
      </c>
      <c r="AG90" s="42">
        <v>19.0</v>
      </c>
    </row>
    <row r="91">
      <c r="A91" s="39" t="s">
        <v>446</v>
      </c>
      <c r="B91" s="39">
        <v>2015.0</v>
      </c>
      <c r="C91" s="39" t="s">
        <v>125</v>
      </c>
      <c r="D91" s="40" t="s">
        <v>595</v>
      </c>
      <c r="E91" s="40">
        <v>86.0</v>
      </c>
      <c r="F91" s="40">
        <v>69.0</v>
      </c>
      <c r="G91" s="40">
        <v>0.0</v>
      </c>
      <c r="H91" s="40">
        <v>0.0</v>
      </c>
      <c r="I91" s="40">
        <v>155.0</v>
      </c>
      <c r="J91" s="39">
        <f>+11</f>
        <v>11</v>
      </c>
      <c r="K91" s="41">
        <v>0.0</v>
      </c>
      <c r="L91" s="40">
        <v>138.0</v>
      </c>
      <c r="M91" s="40">
        <v>116.0</v>
      </c>
      <c r="N91" s="40">
        <v>0.0</v>
      </c>
      <c r="O91" s="40">
        <v>0.0</v>
      </c>
      <c r="P91" s="40">
        <v>16.0</v>
      </c>
      <c r="Q91" s="39">
        <v>0.0</v>
      </c>
      <c r="R91" s="42">
        <v>272.8</v>
      </c>
      <c r="S91" s="40">
        <v>0.0</v>
      </c>
      <c r="T91" s="40">
        <v>16.0</v>
      </c>
      <c r="U91" s="39">
        <v>0.0</v>
      </c>
      <c r="V91" s="40">
        <v>28.5</v>
      </c>
      <c r="W91" s="40">
        <v>57.0</v>
      </c>
      <c r="X91" s="39">
        <v>0.0</v>
      </c>
      <c r="Y91" s="40">
        <f>+7</f>
        <v>7</v>
      </c>
      <c r="Z91" s="40">
        <f>+6</f>
        <v>6</v>
      </c>
      <c r="AA91" s="40">
        <v>-2.0</v>
      </c>
      <c r="AB91" s="40">
        <v>0.0</v>
      </c>
      <c r="AC91" s="40">
        <v>5.0</v>
      </c>
      <c r="AD91" s="40">
        <v>21.0</v>
      </c>
      <c r="AE91" s="40">
        <v>7.0</v>
      </c>
      <c r="AF91" s="40">
        <v>3.0</v>
      </c>
      <c r="AG91" s="42">
        <v>19.0</v>
      </c>
    </row>
    <row r="92">
      <c r="A92" s="39" t="s">
        <v>446</v>
      </c>
      <c r="B92" s="39">
        <v>2015.0</v>
      </c>
      <c r="C92" s="39" t="s">
        <v>612</v>
      </c>
      <c r="D92" s="40" t="s">
        <v>595</v>
      </c>
      <c r="E92" s="40">
        <v>79.0</v>
      </c>
      <c r="F92" s="40">
        <v>73.0</v>
      </c>
      <c r="G92" s="40">
        <v>0.0</v>
      </c>
      <c r="H92" s="40">
        <v>0.0</v>
      </c>
      <c r="I92" s="40">
        <v>152.0</v>
      </c>
      <c r="J92" s="39">
        <f>+8</f>
        <v>8</v>
      </c>
      <c r="K92" s="41">
        <v>0.0</v>
      </c>
      <c r="L92" s="40">
        <v>95.0</v>
      </c>
      <c r="M92" s="40">
        <v>85.0</v>
      </c>
      <c r="N92" s="40">
        <v>0.0</v>
      </c>
      <c r="O92" s="40">
        <v>0.0</v>
      </c>
      <c r="P92" s="40">
        <v>15.0</v>
      </c>
      <c r="Q92" s="39">
        <v>0.0</v>
      </c>
      <c r="R92" s="42">
        <v>284.8</v>
      </c>
      <c r="S92" s="40">
        <v>0.0</v>
      </c>
      <c r="T92" s="40">
        <v>14.0</v>
      </c>
      <c r="U92" s="39">
        <v>0.0</v>
      </c>
      <c r="V92" s="40">
        <v>27.5</v>
      </c>
      <c r="W92" s="40">
        <v>55.0</v>
      </c>
      <c r="X92" s="39">
        <v>0.0</v>
      </c>
      <c r="Y92" s="40">
        <f>+2</f>
        <v>2</v>
      </c>
      <c r="Z92" s="40">
        <f>+5</f>
        <v>5</v>
      </c>
      <c r="AA92" s="40">
        <f>+1</f>
        <v>1</v>
      </c>
      <c r="AB92" s="40">
        <v>0.0</v>
      </c>
      <c r="AC92" s="40">
        <v>5.0</v>
      </c>
      <c r="AD92" s="40">
        <v>20.0</v>
      </c>
      <c r="AE92" s="40">
        <v>9.0</v>
      </c>
      <c r="AF92" s="40">
        <v>2.0</v>
      </c>
      <c r="AG92" s="42">
        <v>18.5</v>
      </c>
    </row>
    <row r="93">
      <c r="A93" s="39" t="s">
        <v>446</v>
      </c>
      <c r="B93" s="39">
        <v>2015.0</v>
      </c>
      <c r="C93" s="39" t="s">
        <v>292</v>
      </c>
      <c r="D93" s="40" t="s">
        <v>595</v>
      </c>
      <c r="E93" s="40">
        <v>80.0</v>
      </c>
      <c r="F93" s="40">
        <v>71.0</v>
      </c>
      <c r="G93" s="40">
        <v>0.0</v>
      </c>
      <c r="H93" s="40">
        <v>0.0</v>
      </c>
      <c r="I93" s="40">
        <v>151.0</v>
      </c>
      <c r="J93" s="39">
        <f>+7</f>
        <v>7</v>
      </c>
      <c r="K93" s="41">
        <v>0.0</v>
      </c>
      <c r="L93" s="40">
        <v>111.0</v>
      </c>
      <c r="M93" s="40">
        <v>76.0</v>
      </c>
      <c r="N93" s="40">
        <v>0.0</v>
      </c>
      <c r="O93" s="40">
        <v>0.0</v>
      </c>
      <c r="P93" s="40">
        <v>10.0</v>
      </c>
      <c r="Q93" s="39">
        <v>0.0</v>
      </c>
      <c r="R93" s="42">
        <v>262.5</v>
      </c>
      <c r="S93" s="40">
        <v>0.0</v>
      </c>
      <c r="T93" s="40">
        <v>13.0</v>
      </c>
      <c r="U93" s="39">
        <v>0.0</v>
      </c>
      <c r="V93" s="40">
        <v>27.0</v>
      </c>
      <c r="W93" s="40">
        <v>54.0</v>
      </c>
      <c r="X93" s="39">
        <v>0.0</v>
      </c>
      <c r="Y93" s="40">
        <f>+1</f>
        <v>1</v>
      </c>
      <c r="Z93" s="40">
        <f>+2</f>
        <v>2</v>
      </c>
      <c r="AA93" s="40">
        <f>+4</f>
        <v>4</v>
      </c>
      <c r="AB93" s="40">
        <v>0.0</v>
      </c>
      <c r="AC93" s="40">
        <v>4.0</v>
      </c>
      <c r="AD93" s="40">
        <v>23.0</v>
      </c>
      <c r="AE93" s="40">
        <v>7.0</v>
      </c>
      <c r="AF93" s="40">
        <v>2.0</v>
      </c>
      <c r="AG93" s="42">
        <v>18.0</v>
      </c>
    </row>
    <row r="94">
      <c r="A94" s="39" t="s">
        <v>446</v>
      </c>
      <c r="B94" s="39">
        <v>2015.0</v>
      </c>
      <c r="C94" s="39" t="s">
        <v>270</v>
      </c>
      <c r="D94" s="40" t="s">
        <v>595</v>
      </c>
      <c r="E94" s="40">
        <v>78.0</v>
      </c>
      <c r="F94" s="40">
        <v>74.0</v>
      </c>
      <c r="G94" s="40">
        <v>0.0</v>
      </c>
      <c r="H94" s="40">
        <v>0.0</v>
      </c>
      <c r="I94" s="40">
        <v>152.0</v>
      </c>
      <c r="J94" s="39">
        <f t="shared" ref="J94:J95" si="36">+8</f>
        <v>8</v>
      </c>
      <c r="K94" s="41">
        <v>0.0</v>
      </c>
      <c r="L94" s="40">
        <v>79.0</v>
      </c>
      <c r="M94" s="40">
        <v>85.0</v>
      </c>
      <c r="N94" s="40">
        <v>0.0</v>
      </c>
      <c r="O94" s="40">
        <v>0.0</v>
      </c>
      <c r="P94" s="40">
        <v>13.0</v>
      </c>
      <c r="Q94" s="39">
        <v>0.0</v>
      </c>
      <c r="R94" s="42">
        <v>290.3</v>
      </c>
      <c r="S94" s="40">
        <v>0.0</v>
      </c>
      <c r="T94" s="40">
        <v>14.0</v>
      </c>
      <c r="U94" s="39">
        <v>0.0</v>
      </c>
      <c r="V94" s="40">
        <v>26.0</v>
      </c>
      <c r="W94" s="40">
        <v>52.0</v>
      </c>
      <c r="X94" s="39">
        <v>0.0</v>
      </c>
      <c r="Y94" s="40">
        <f>+3</f>
        <v>3</v>
      </c>
      <c r="Z94" s="40">
        <f>+8</f>
        <v>8</v>
      </c>
      <c r="AA94" s="40">
        <v>-3.0</v>
      </c>
      <c r="AB94" s="40">
        <v>0.0</v>
      </c>
      <c r="AC94" s="40">
        <v>5.0</v>
      </c>
      <c r="AD94" s="40">
        <v>19.0</v>
      </c>
      <c r="AE94" s="40">
        <v>11.0</v>
      </c>
      <c r="AF94" s="40">
        <v>1.0</v>
      </c>
      <c r="AG94" s="42">
        <v>18.0</v>
      </c>
    </row>
    <row r="95">
      <c r="A95" s="39" t="s">
        <v>446</v>
      </c>
      <c r="B95" s="39">
        <v>2015.0</v>
      </c>
      <c r="C95" s="39" t="s">
        <v>347</v>
      </c>
      <c r="D95" s="40" t="s">
        <v>595</v>
      </c>
      <c r="E95" s="40">
        <v>79.0</v>
      </c>
      <c r="F95" s="40">
        <v>73.0</v>
      </c>
      <c r="G95" s="40">
        <v>0.0</v>
      </c>
      <c r="H95" s="40">
        <v>0.0</v>
      </c>
      <c r="I95" s="40">
        <v>152.0</v>
      </c>
      <c r="J95" s="39">
        <f t="shared" si="36"/>
        <v>8</v>
      </c>
      <c r="K95" s="41">
        <v>0.0</v>
      </c>
      <c r="L95" s="40">
        <v>95.0</v>
      </c>
      <c r="M95" s="40">
        <v>85.0</v>
      </c>
      <c r="N95" s="40">
        <v>0.0</v>
      </c>
      <c r="O95" s="40">
        <v>0.0</v>
      </c>
      <c r="P95" s="40">
        <v>11.0</v>
      </c>
      <c r="Q95" s="39">
        <v>0.0</v>
      </c>
      <c r="R95" s="42">
        <v>281.0</v>
      </c>
      <c r="S95" s="40">
        <v>0.0</v>
      </c>
      <c r="T95" s="40">
        <v>18.0</v>
      </c>
      <c r="U95" s="39">
        <v>0.0</v>
      </c>
      <c r="V95" s="40">
        <v>29.0</v>
      </c>
      <c r="W95" s="40">
        <v>58.0</v>
      </c>
      <c r="X95" s="39">
        <v>0.0</v>
      </c>
      <c r="Y95" s="40" t="s">
        <v>21</v>
      </c>
      <c r="Z95" s="40">
        <f>+6</f>
        <v>6</v>
      </c>
      <c r="AA95" s="40">
        <f t="shared" ref="AA95:AA96" si="37">+2</f>
        <v>2</v>
      </c>
      <c r="AB95" s="40">
        <v>0.0</v>
      </c>
      <c r="AC95" s="40">
        <v>4.0</v>
      </c>
      <c r="AD95" s="40">
        <v>23.0</v>
      </c>
      <c r="AE95" s="40">
        <v>7.0</v>
      </c>
      <c r="AF95" s="40">
        <v>2.0</v>
      </c>
      <c r="AG95" s="42">
        <v>18.0</v>
      </c>
    </row>
    <row r="96">
      <c r="A96" s="39" t="s">
        <v>446</v>
      </c>
      <c r="B96" s="39">
        <v>2015.0</v>
      </c>
      <c r="C96" s="39" t="s">
        <v>297</v>
      </c>
      <c r="D96" s="40" t="s">
        <v>595</v>
      </c>
      <c r="E96" s="40">
        <v>81.0</v>
      </c>
      <c r="F96" s="40">
        <v>72.0</v>
      </c>
      <c r="G96" s="40">
        <v>0.0</v>
      </c>
      <c r="H96" s="40">
        <v>0.0</v>
      </c>
      <c r="I96" s="40">
        <v>153.0</v>
      </c>
      <c r="J96" s="39">
        <f t="shared" ref="J96:J97" si="38">+9</f>
        <v>9</v>
      </c>
      <c r="K96" s="41">
        <v>0.0</v>
      </c>
      <c r="L96" s="40">
        <v>122.0</v>
      </c>
      <c r="M96" s="40">
        <v>100.0</v>
      </c>
      <c r="N96" s="40">
        <v>0.0</v>
      </c>
      <c r="O96" s="40">
        <v>0.0</v>
      </c>
      <c r="P96" s="40">
        <v>17.0</v>
      </c>
      <c r="Q96" s="39">
        <v>0.0</v>
      </c>
      <c r="R96" s="42">
        <v>271.3</v>
      </c>
      <c r="S96" s="40">
        <v>0.0</v>
      </c>
      <c r="T96" s="40">
        <v>14.0</v>
      </c>
      <c r="U96" s="39">
        <v>0.0</v>
      </c>
      <c r="V96" s="40">
        <v>27.5</v>
      </c>
      <c r="W96" s="40">
        <v>55.0</v>
      </c>
      <c r="X96" s="39">
        <v>0.0</v>
      </c>
      <c r="Y96" s="40" t="s">
        <v>21</v>
      </c>
      <c r="Z96" s="40">
        <f>+7</f>
        <v>7</v>
      </c>
      <c r="AA96" s="40">
        <f t="shared" si="37"/>
        <v>2</v>
      </c>
      <c r="AB96" s="40">
        <v>0.0</v>
      </c>
      <c r="AC96" s="40">
        <v>5.0</v>
      </c>
      <c r="AD96" s="40">
        <v>20.0</v>
      </c>
      <c r="AE96" s="40">
        <v>8.0</v>
      </c>
      <c r="AF96" s="40">
        <v>3.0</v>
      </c>
      <c r="AG96" s="42">
        <v>18.0</v>
      </c>
    </row>
    <row r="97">
      <c r="A97" s="39" t="s">
        <v>446</v>
      </c>
      <c r="B97" s="39">
        <v>2015.0</v>
      </c>
      <c r="C97" s="39" t="s">
        <v>618</v>
      </c>
      <c r="D97" s="40" t="s">
        <v>595</v>
      </c>
      <c r="E97" s="40">
        <v>79.0</v>
      </c>
      <c r="F97" s="40">
        <v>74.0</v>
      </c>
      <c r="G97" s="40">
        <v>0.0</v>
      </c>
      <c r="H97" s="40">
        <v>0.0</v>
      </c>
      <c r="I97" s="40">
        <v>153.0</v>
      </c>
      <c r="J97" s="39">
        <f t="shared" si="38"/>
        <v>9</v>
      </c>
      <c r="K97" s="41">
        <v>0.0</v>
      </c>
      <c r="L97" s="40">
        <v>95.0</v>
      </c>
      <c r="M97" s="40">
        <v>100.0</v>
      </c>
      <c r="N97" s="40">
        <v>0.0</v>
      </c>
      <c r="O97" s="40">
        <v>0.0</v>
      </c>
      <c r="P97" s="40">
        <v>16.0</v>
      </c>
      <c r="Q97" s="39">
        <v>0.0</v>
      </c>
      <c r="R97" s="42">
        <v>282.8</v>
      </c>
      <c r="S97" s="40">
        <v>0.0</v>
      </c>
      <c r="T97" s="40">
        <v>17.0</v>
      </c>
      <c r="U97" s="39">
        <v>0.0</v>
      </c>
      <c r="V97" s="40">
        <v>30.0</v>
      </c>
      <c r="W97" s="40">
        <v>60.0</v>
      </c>
      <c r="X97" s="39">
        <v>0.0</v>
      </c>
      <c r="Y97" s="40">
        <f>+5</f>
        <v>5</v>
      </c>
      <c r="Z97" s="40">
        <f>+8</f>
        <v>8</v>
      </c>
      <c r="AA97" s="40">
        <v>-4.0</v>
      </c>
      <c r="AB97" s="40">
        <v>1.0</v>
      </c>
      <c r="AC97" s="40">
        <v>2.0</v>
      </c>
      <c r="AD97" s="40">
        <v>21.0</v>
      </c>
      <c r="AE97" s="40">
        <v>11.0</v>
      </c>
      <c r="AF97" s="40">
        <v>1.0</v>
      </c>
      <c r="AG97" s="42">
        <v>18.0</v>
      </c>
    </row>
    <row r="98">
      <c r="A98" s="39" t="s">
        <v>446</v>
      </c>
      <c r="B98" s="39">
        <v>2015.0</v>
      </c>
      <c r="C98" s="39" t="s">
        <v>105</v>
      </c>
      <c r="D98" s="40" t="s">
        <v>595</v>
      </c>
      <c r="E98" s="40">
        <v>77.0</v>
      </c>
      <c r="F98" s="40">
        <v>74.0</v>
      </c>
      <c r="G98" s="40">
        <v>0.0</v>
      </c>
      <c r="H98" s="40">
        <v>0.0</v>
      </c>
      <c r="I98" s="40">
        <v>151.0</v>
      </c>
      <c r="J98" s="39">
        <f>+7</f>
        <v>7</v>
      </c>
      <c r="K98" s="41">
        <v>0.0</v>
      </c>
      <c r="L98" s="40">
        <v>69.0</v>
      </c>
      <c r="M98" s="40">
        <v>76.0</v>
      </c>
      <c r="N98" s="40">
        <v>0.0</v>
      </c>
      <c r="O98" s="40">
        <v>0.0</v>
      </c>
      <c r="P98" s="40">
        <v>18.0</v>
      </c>
      <c r="Q98" s="39">
        <v>0.0</v>
      </c>
      <c r="R98" s="42">
        <v>269.0</v>
      </c>
      <c r="S98" s="40">
        <v>0.0</v>
      </c>
      <c r="T98" s="40">
        <v>16.0</v>
      </c>
      <c r="U98" s="39">
        <v>0.0</v>
      </c>
      <c r="V98" s="40">
        <v>29.0</v>
      </c>
      <c r="W98" s="40">
        <v>58.0</v>
      </c>
      <c r="X98" s="39">
        <v>0.0</v>
      </c>
      <c r="Y98" s="40">
        <f t="shared" ref="Y98:Y99" si="39">+6</f>
        <v>6</v>
      </c>
      <c r="Z98" s="40">
        <f>+1</f>
        <v>1</v>
      </c>
      <c r="AA98" s="40" t="s">
        <v>21</v>
      </c>
      <c r="AB98" s="40">
        <v>0.0</v>
      </c>
      <c r="AC98" s="40">
        <v>4.0</v>
      </c>
      <c r="AD98" s="40">
        <v>22.0</v>
      </c>
      <c r="AE98" s="40">
        <v>9.0</v>
      </c>
      <c r="AF98" s="40">
        <v>1.0</v>
      </c>
      <c r="AG98" s="42">
        <v>17.5</v>
      </c>
    </row>
    <row r="99">
      <c r="A99" s="39" t="s">
        <v>446</v>
      </c>
      <c r="B99" s="39">
        <v>2015.0</v>
      </c>
      <c r="C99" s="39" t="s">
        <v>560</v>
      </c>
      <c r="D99" s="40" t="s">
        <v>595</v>
      </c>
      <c r="E99" s="40">
        <v>78.0</v>
      </c>
      <c r="F99" s="40">
        <v>75.0</v>
      </c>
      <c r="G99" s="40">
        <v>0.0</v>
      </c>
      <c r="H99" s="40">
        <v>0.0</v>
      </c>
      <c r="I99" s="40">
        <v>153.0</v>
      </c>
      <c r="J99" s="39">
        <f>+9</f>
        <v>9</v>
      </c>
      <c r="K99" s="41">
        <v>0.0</v>
      </c>
      <c r="L99" s="40">
        <v>79.0</v>
      </c>
      <c r="M99" s="40">
        <v>100.0</v>
      </c>
      <c r="N99" s="40">
        <v>0.0</v>
      </c>
      <c r="O99" s="40">
        <v>0.0</v>
      </c>
      <c r="P99" s="40">
        <v>15.0</v>
      </c>
      <c r="Q99" s="39">
        <v>0.0</v>
      </c>
      <c r="R99" s="42">
        <v>267.5</v>
      </c>
      <c r="S99" s="40">
        <v>0.0</v>
      </c>
      <c r="T99" s="40">
        <v>15.0</v>
      </c>
      <c r="U99" s="39">
        <v>0.0</v>
      </c>
      <c r="V99" s="40">
        <v>27.5</v>
      </c>
      <c r="W99" s="40">
        <v>55.0</v>
      </c>
      <c r="X99" s="39">
        <v>0.0</v>
      </c>
      <c r="Y99" s="40">
        <f t="shared" si="39"/>
        <v>6</v>
      </c>
      <c r="Z99" s="40">
        <f>+4</f>
        <v>4</v>
      </c>
      <c r="AA99" s="40">
        <v>-1.0</v>
      </c>
      <c r="AB99" s="40">
        <v>0.0</v>
      </c>
      <c r="AC99" s="40">
        <v>5.0</v>
      </c>
      <c r="AD99" s="40">
        <v>19.0</v>
      </c>
      <c r="AE99" s="40">
        <v>10.0</v>
      </c>
      <c r="AF99" s="40">
        <v>2.0</v>
      </c>
      <c r="AG99" s="42">
        <v>17.5</v>
      </c>
    </row>
    <row r="100">
      <c r="A100" s="39" t="s">
        <v>446</v>
      </c>
      <c r="B100" s="39">
        <v>2015.0</v>
      </c>
      <c r="C100" s="39" t="s">
        <v>341</v>
      </c>
      <c r="D100" s="40" t="s">
        <v>595</v>
      </c>
      <c r="E100" s="40">
        <v>80.0</v>
      </c>
      <c r="F100" s="40">
        <v>72.0</v>
      </c>
      <c r="G100" s="40">
        <v>0.0</v>
      </c>
      <c r="H100" s="40">
        <v>0.0</v>
      </c>
      <c r="I100" s="40">
        <v>152.0</v>
      </c>
      <c r="J100" s="39">
        <f>+8</f>
        <v>8</v>
      </c>
      <c r="K100" s="41">
        <v>0.0</v>
      </c>
      <c r="L100" s="40">
        <v>111.0</v>
      </c>
      <c r="M100" s="40">
        <v>85.0</v>
      </c>
      <c r="N100" s="40">
        <v>0.0</v>
      </c>
      <c r="O100" s="40">
        <v>0.0</v>
      </c>
      <c r="P100" s="40">
        <v>11.0</v>
      </c>
      <c r="Q100" s="39">
        <v>0.0</v>
      </c>
      <c r="R100" s="42">
        <v>301.3</v>
      </c>
      <c r="S100" s="40">
        <v>0.0</v>
      </c>
      <c r="T100" s="40">
        <v>21.0</v>
      </c>
      <c r="U100" s="39">
        <v>0.0</v>
      </c>
      <c r="V100" s="40">
        <v>31.5</v>
      </c>
      <c r="W100" s="40">
        <v>63.0</v>
      </c>
      <c r="X100" s="39">
        <v>0.0</v>
      </c>
      <c r="Y100" s="40" t="s">
        <v>21</v>
      </c>
      <c r="Z100" s="40">
        <f>+6</f>
        <v>6</v>
      </c>
      <c r="AA100" s="40">
        <f t="shared" ref="AA100:AA101" si="40">+2</f>
        <v>2</v>
      </c>
      <c r="AB100" s="40">
        <v>0.0</v>
      </c>
      <c r="AC100" s="40">
        <v>4.0</v>
      </c>
      <c r="AD100" s="40">
        <v>22.0</v>
      </c>
      <c r="AE100" s="40">
        <v>8.0</v>
      </c>
      <c r="AF100" s="40">
        <v>2.0</v>
      </c>
      <c r="AG100" s="42">
        <v>17.0</v>
      </c>
    </row>
    <row r="101">
      <c r="A101" s="39" t="s">
        <v>446</v>
      </c>
      <c r="B101" s="39">
        <v>2015.0</v>
      </c>
      <c r="C101" s="39" t="s">
        <v>245</v>
      </c>
      <c r="D101" s="40" t="s">
        <v>595</v>
      </c>
      <c r="E101" s="40">
        <v>79.0</v>
      </c>
      <c r="F101" s="40">
        <v>74.0</v>
      </c>
      <c r="G101" s="40">
        <v>0.0</v>
      </c>
      <c r="H101" s="40">
        <v>0.0</v>
      </c>
      <c r="I101" s="40">
        <v>153.0</v>
      </c>
      <c r="J101" s="39">
        <f>+9</f>
        <v>9</v>
      </c>
      <c r="K101" s="41">
        <v>0.0</v>
      </c>
      <c r="L101" s="40">
        <v>95.0</v>
      </c>
      <c r="M101" s="40">
        <v>100.0</v>
      </c>
      <c r="N101" s="40">
        <v>0.0</v>
      </c>
      <c r="O101" s="40">
        <v>0.0</v>
      </c>
      <c r="P101" s="40">
        <v>17.0</v>
      </c>
      <c r="Q101" s="39">
        <v>0.0</v>
      </c>
      <c r="R101" s="42">
        <v>274.3</v>
      </c>
      <c r="S101" s="40">
        <v>0.0</v>
      </c>
      <c r="T101" s="40">
        <v>22.0</v>
      </c>
      <c r="U101" s="39">
        <v>0.0</v>
      </c>
      <c r="V101" s="40">
        <v>32.0</v>
      </c>
      <c r="W101" s="40">
        <v>64.0</v>
      </c>
      <c r="X101" s="39">
        <v>0.0</v>
      </c>
      <c r="Y101" s="40">
        <f>+6</f>
        <v>6</v>
      </c>
      <c r="Z101" s="40">
        <f>+1</f>
        <v>1</v>
      </c>
      <c r="AA101" s="40">
        <f t="shared" si="40"/>
        <v>2</v>
      </c>
      <c r="AB101" s="40">
        <v>0.0</v>
      </c>
      <c r="AC101" s="40">
        <v>5.0</v>
      </c>
      <c r="AD101" s="40">
        <v>18.0</v>
      </c>
      <c r="AE101" s="40">
        <v>12.0</v>
      </c>
      <c r="AF101" s="40">
        <v>1.0</v>
      </c>
      <c r="AG101" s="42">
        <v>17.0</v>
      </c>
    </row>
    <row r="102">
      <c r="A102" s="39" t="s">
        <v>446</v>
      </c>
      <c r="B102" s="39">
        <v>2015.0</v>
      </c>
      <c r="C102" s="39" t="s">
        <v>547</v>
      </c>
      <c r="D102" s="40" t="s">
        <v>595</v>
      </c>
      <c r="E102" s="40">
        <v>77.0</v>
      </c>
      <c r="F102" s="40">
        <v>75.0</v>
      </c>
      <c r="G102" s="40">
        <v>0.0</v>
      </c>
      <c r="H102" s="40">
        <v>0.0</v>
      </c>
      <c r="I102" s="40">
        <v>152.0</v>
      </c>
      <c r="J102" s="39">
        <f t="shared" ref="J102:J103" si="41">+8</f>
        <v>8</v>
      </c>
      <c r="K102" s="41">
        <v>0.0</v>
      </c>
      <c r="L102" s="40">
        <v>69.0</v>
      </c>
      <c r="M102" s="40">
        <v>85.0</v>
      </c>
      <c r="N102" s="40">
        <v>0.0</v>
      </c>
      <c r="O102" s="40">
        <v>0.0</v>
      </c>
      <c r="P102" s="40">
        <v>13.0</v>
      </c>
      <c r="Q102" s="39">
        <v>0.0</v>
      </c>
      <c r="R102" s="42">
        <v>271.3</v>
      </c>
      <c r="S102" s="40">
        <v>0.0</v>
      </c>
      <c r="T102" s="40">
        <v>16.0</v>
      </c>
      <c r="U102" s="39">
        <v>0.0</v>
      </c>
      <c r="V102" s="40">
        <v>27.0</v>
      </c>
      <c r="W102" s="40">
        <v>54.0</v>
      </c>
      <c r="X102" s="39">
        <v>0.0</v>
      </c>
      <c r="Y102" s="40">
        <f t="shared" ref="Y102:Y104" si="42">+3</f>
        <v>3</v>
      </c>
      <c r="Z102" s="40">
        <f t="shared" ref="Z102:Z103" si="43">+5</f>
        <v>5</v>
      </c>
      <c r="AA102" s="40" t="s">
        <v>21</v>
      </c>
      <c r="AB102" s="40">
        <v>0.0</v>
      </c>
      <c r="AC102" s="40">
        <v>4.0</v>
      </c>
      <c r="AD102" s="40">
        <v>21.0</v>
      </c>
      <c r="AE102" s="40">
        <v>10.0</v>
      </c>
      <c r="AF102" s="40">
        <v>1.0</v>
      </c>
      <c r="AG102" s="42">
        <v>16.5</v>
      </c>
    </row>
    <row r="103">
      <c r="A103" s="39" t="s">
        <v>446</v>
      </c>
      <c r="B103" s="39">
        <v>2015.0</v>
      </c>
      <c r="C103" s="39" t="s">
        <v>353</v>
      </c>
      <c r="D103" s="40" t="s">
        <v>595</v>
      </c>
      <c r="E103" s="40">
        <v>80.0</v>
      </c>
      <c r="F103" s="40">
        <v>72.0</v>
      </c>
      <c r="G103" s="40">
        <v>0.0</v>
      </c>
      <c r="H103" s="40">
        <v>0.0</v>
      </c>
      <c r="I103" s="40">
        <v>152.0</v>
      </c>
      <c r="J103" s="39">
        <f t="shared" si="41"/>
        <v>8</v>
      </c>
      <c r="K103" s="41">
        <v>0.0</v>
      </c>
      <c r="L103" s="40">
        <v>111.0</v>
      </c>
      <c r="M103" s="40">
        <v>85.0</v>
      </c>
      <c r="N103" s="40">
        <v>0.0</v>
      </c>
      <c r="O103" s="40">
        <v>0.0</v>
      </c>
      <c r="P103" s="40">
        <v>12.0</v>
      </c>
      <c r="Q103" s="39">
        <v>0.0</v>
      </c>
      <c r="R103" s="42">
        <v>296.5</v>
      </c>
      <c r="S103" s="40">
        <v>0.0</v>
      </c>
      <c r="T103" s="40">
        <v>17.0</v>
      </c>
      <c r="U103" s="39">
        <v>0.0</v>
      </c>
      <c r="V103" s="40">
        <v>30.0</v>
      </c>
      <c r="W103" s="40">
        <v>60.0</v>
      </c>
      <c r="X103" s="39">
        <v>0.0</v>
      </c>
      <c r="Y103" s="40">
        <f t="shared" si="42"/>
        <v>3</v>
      </c>
      <c r="Z103" s="40">
        <f t="shared" si="43"/>
        <v>5</v>
      </c>
      <c r="AA103" s="40" t="s">
        <v>21</v>
      </c>
      <c r="AB103" s="40">
        <v>0.0</v>
      </c>
      <c r="AC103" s="40">
        <v>4.0</v>
      </c>
      <c r="AD103" s="40">
        <v>21.0</v>
      </c>
      <c r="AE103" s="40">
        <v>10.0</v>
      </c>
      <c r="AF103" s="40">
        <v>1.0</v>
      </c>
      <c r="AG103" s="42">
        <v>16.5</v>
      </c>
    </row>
    <row r="104">
      <c r="A104" s="39" t="s">
        <v>446</v>
      </c>
      <c r="B104" s="39">
        <v>2015.0</v>
      </c>
      <c r="C104" s="39" t="s">
        <v>252</v>
      </c>
      <c r="D104" s="40" t="s">
        <v>595</v>
      </c>
      <c r="E104" s="40">
        <v>75.0</v>
      </c>
      <c r="F104" s="40">
        <v>76.0</v>
      </c>
      <c r="G104" s="40">
        <v>0.0</v>
      </c>
      <c r="H104" s="40">
        <v>0.0</v>
      </c>
      <c r="I104" s="40">
        <v>151.0</v>
      </c>
      <c r="J104" s="39">
        <f>+7</f>
        <v>7</v>
      </c>
      <c r="K104" s="41">
        <v>0.0</v>
      </c>
      <c r="L104" s="40">
        <v>45.0</v>
      </c>
      <c r="M104" s="40">
        <v>76.0</v>
      </c>
      <c r="N104" s="40">
        <v>0.0</v>
      </c>
      <c r="O104" s="40">
        <v>0.0</v>
      </c>
      <c r="P104" s="40">
        <v>18.0</v>
      </c>
      <c r="Q104" s="39">
        <v>0.0</v>
      </c>
      <c r="R104" s="42">
        <v>279.8</v>
      </c>
      <c r="S104" s="40">
        <v>0.0</v>
      </c>
      <c r="T104" s="40">
        <v>15.0</v>
      </c>
      <c r="U104" s="39">
        <v>0.0</v>
      </c>
      <c r="V104" s="40">
        <v>28.0</v>
      </c>
      <c r="W104" s="40">
        <v>56.0</v>
      </c>
      <c r="X104" s="39">
        <v>0.0</v>
      </c>
      <c r="Y104" s="40">
        <f t="shared" si="42"/>
        <v>3</v>
      </c>
      <c r="Z104" s="40">
        <f>+4</f>
        <v>4</v>
      </c>
      <c r="AA104" s="40" t="s">
        <v>21</v>
      </c>
      <c r="AB104" s="40">
        <v>0.0</v>
      </c>
      <c r="AC104" s="40">
        <v>3.0</v>
      </c>
      <c r="AD104" s="40">
        <v>24.0</v>
      </c>
      <c r="AE104" s="40">
        <v>8.0</v>
      </c>
      <c r="AF104" s="40">
        <v>1.0</v>
      </c>
      <c r="AG104" s="42">
        <v>16.0</v>
      </c>
    </row>
    <row r="105">
      <c r="A105" s="39" t="s">
        <v>446</v>
      </c>
      <c r="B105" s="39">
        <v>2015.0</v>
      </c>
      <c r="C105" s="39" t="s">
        <v>149</v>
      </c>
      <c r="D105" s="40" t="s">
        <v>595</v>
      </c>
      <c r="E105" s="40">
        <v>77.0</v>
      </c>
      <c r="F105" s="40">
        <v>75.0</v>
      </c>
      <c r="G105" s="40">
        <v>0.0</v>
      </c>
      <c r="H105" s="40">
        <v>0.0</v>
      </c>
      <c r="I105" s="40">
        <v>152.0</v>
      </c>
      <c r="J105" s="39">
        <f>+8</f>
        <v>8</v>
      </c>
      <c r="K105" s="41">
        <v>0.0</v>
      </c>
      <c r="L105" s="40">
        <v>69.0</v>
      </c>
      <c r="M105" s="40">
        <v>85.0</v>
      </c>
      <c r="N105" s="40">
        <v>0.0</v>
      </c>
      <c r="O105" s="40">
        <v>0.0</v>
      </c>
      <c r="P105" s="40">
        <v>15.0</v>
      </c>
      <c r="Q105" s="39">
        <v>0.0</v>
      </c>
      <c r="R105" s="42">
        <v>271.3</v>
      </c>
      <c r="S105" s="40">
        <v>0.0</v>
      </c>
      <c r="T105" s="40">
        <v>15.0</v>
      </c>
      <c r="U105" s="39">
        <v>0.0</v>
      </c>
      <c r="V105" s="40">
        <v>28.5</v>
      </c>
      <c r="W105" s="40">
        <v>57.0</v>
      </c>
      <c r="X105" s="39">
        <v>0.0</v>
      </c>
      <c r="Y105" s="40">
        <f t="shared" ref="Y105:Z105" si="44">+4</f>
        <v>4</v>
      </c>
      <c r="Z105" s="40">
        <f t="shared" si="44"/>
        <v>4</v>
      </c>
      <c r="AA105" s="40" t="s">
        <v>21</v>
      </c>
      <c r="AB105" s="40">
        <v>0.0</v>
      </c>
      <c r="AC105" s="40">
        <v>4.0</v>
      </c>
      <c r="AD105" s="40">
        <v>20.0</v>
      </c>
      <c r="AE105" s="40">
        <v>12.0</v>
      </c>
      <c r="AF105" s="40">
        <v>0.0</v>
      </c>
      <c r="AG105" s="42">
        <v>16.0</v>
      </c>
    </row>
    <row r="106">
      <c r="A106" s="39" t="s">
        <v>446</v>
      </c>
      <c r="B106" s="39">
        <v>2015.0</v>
      </c>
      <c r="C106" s="39" t="s">
        <v>628</v>
      </c>
      <c r="D106" s="40" t="s">
        <v>595</v>
      </c>
      <c r="E106" s="40">
        <v>79.0</v>
      </c>
      <c r="F106" s="40">
        <v>74.0</v>
      </c>
      <c r="G106" s="40">
        <v>0.0</v>
      </c>
      <c r="H106" s="40">
        <v>0.0</v>
      </c>
      <c r="I106" s="40">
        <v>153.0</v>
      </c>
      <c r="J106" s="39">
        <f t="shared" ref="J106:J108" si="45">+9</f>
        <v>9</v>
      </c>
      <c r="K106" s="41">
        <v>0.0</v>
      </c>
      <c r="L106" s="40">
        <v>95.0</v>
      </c>
      <c r="M106" s="40">
        <v>100.0</v>
      </c>
      <c r="N106" s="40">
        <v>0.0</v>
      </c>
      <c r="O106" s="40">
        <v>0.0</v>
      </c>
      <c r="P106" s="40">
        <v>13.0</v>
      </c>
      <c r="Q106" s="39">
        <v>0.0</v>
      </c>
      <c r="R106" s="42">
        <v>286.3</v>
      </c>
      <c r="S106" s="40">
        <v>0.0</v>
      </c>
      <c r="T106" s="40">
        <v>16.0</v>
      </c>
      <c r="U106" s="39">
        <v>0.0</v>
      </c>
      <c r="V106" s="40">
        <v>29.0</v>
      </c>
      <c r="W106" s="40">
        <v>58.0</v>
      </c>
      <c r="X106" s="39">
        <v>0.0</v>
      </c>
      <c r="Y106" s="40">
        <f>+1</f>
        <v>1</v>
      </c>
      <c r="Z106" s="40">
        <f>+9</f>
        <v>9</v>
      </c>
      <c r="AA106" s="40">
        <v>-1.0</v>
      </c>
      <c r="AB106" s="40">
        <v>0.0</v>
      </c>
      <c r="AC106" s="40">
        <v>4.0</v>
      </c>
      <c r="AD106" s="40">
        <v>21.0</v>
      </c>
      <c r="AE106" s="40">
        <v>9.0</v>
      </c>
      <c r="AF106" s="40">
        <v>2.0</v>
      </c>
      <c r="AG106" s="42">
        <v>16.0</v>
      </c>
    </row>
    <row r="107">
      <c r="A107" s="39" t="s">
        <v>446</v>
      </c>
      <c r="B107" s="39">
        <v>2015.0</v>
      </c>
      <c r="C107" s="39" t="s">
        <v>622</v>
      </c>
      <c r="D107" s="40" t="s">
        <v>595</v>
      </c>
      <c r="E107" s="40">
        <v>80.0</v>
      </c>
      <c r="F107" s="40">
        <v>73.0</v>
      </c>
      <c r="G107" s="40">
        <v>0.0</v>
      </c>
      <c r="H107" s="40">
        <v>0.0</v>
      </c>
      <c r="I107" s="40">
        <v>153.0</v>
      </c>
      <c r="J107" s="39">
        <f t="shared" si="45"/>
        <v>9</v>
      </c>
      <c r="K107" s="41">
        <v>0.0</v>
      </c>
      <c r="L107" s="40">
        <v>111.0</v>
      </c>
      <c r="M107" s="40">
        <v>100.0</v>
      </c>
      <c r="N107" s="40">
        <v>0.0</v>
      </c>
      <c r="O107" s="40">
        <v>0.0</v>
      </c>
      <c r="P107" s="40">
        <v>18.0</v>
      </c>
      <c r="Q107" s="39">
        <v>0.0</v>
      </c>
      <c r="R107" s="42">
        <v>274.0</v>
      </c>
      <c r="S107" s="40">
        <v>0.0</v>
      </c>
      <c r="T107" s="40">
        <v>17.0</v>
      </c>
      <c r="U107" s="39">
        <v>0.0</v>
      </c>
      <c r="V107" s="40">
        <v>28.5</v>
      </c>
      <c r="W107" s="40">
        <v>57.0</v>
      </c>
      <c r="X107" s="39">
        <v>0.0</v>
      </c>
      <c r="Y107" s="40">
        <f>+3</f>
        <v>3</v>
      </c>
      <c r="Z107" s="40">
        <f>+4</f>
        <v>4</v>
      </c>
      <c r="AA107" s="40">
        <f>+2</f>
        <v>2</v>
      </c>
      <c r="AB107" s="40">
        <v>0.0</v>
      </c>
      <c r="AC107" s="40">
        <v>4.0</v>
      </c>
      <c r="AD107" s="40">
        <v>21.0</v>
      </c>
      <c r="AE107" s="40">
        <v>9.0</v>
      </c>
      <c r="AF107" s="40">
        <v>2.0</v>
      </c>
      <c r="AG107" s="42">
        <v>16.0</v>
      </c>
    </row>
    <row r="108">
      <c r="A108" s="39" t="s">
        <v>446</v>
      </c>
      <c r="B108" s="39">
        <v>2015.0</v>
      </c>
      <c r="C108" s="39" t="s">
        <v>239</v>
      </c>
      <c r="D108" s="40" t="s">
        <v>595</v>
      </c>
      <c r="E108" s="40">
        <v>81.0</v>
      </c>
      <c r="F108" s="40">
        <v>72.0</v>
      </c>
      <c r="G108" s="40">
        <v>0.0</v>
      </c>
      <c r="H108" s="40">
        <v>0.0</v>
      </c>
      <c r="I108" s="40">
        <v>153.0</v>
      </c>
      <c r="J108" s="39">
        <f t="shared" si="45"/>
        <v>9</v>
      </c>
      <c r="K108" s="41">
        <v>0.0</v>
      </c>
      <c r="L108" s="40">
        <v>122.0</v>
      </c>
      <c r="M108" s="40">
        <v>100.0</v>
      </c>
      <c r="N108" s="40">
        <v>0.0</v>
      </c>
      <c r="O108" s="40">
        <v>0.0</v>
      </c>
      <c r="P108" s="40">
        <v>9.0</v>
      </c>
      <c r="Q108" s="39">
        <v>0.0</v>
      </c>
      <c r="R108" s="42">
        <v>280.0</v>
      </c>
      <c r="S108" s="40">
        <v>0.0</v>
      </c>
      <c r="T108" s="40">
        <v>17.0</v>
      </c>
      <c r="U108" s="39">
        <v>0.0</v>
      </c>
      <c r="V108" s="40">
        <v>28.0</v>
      </c>
      <c r="W108" s="40">
        <v>56.0</v>
      </c>
      <c r="X108" s="39">
        <v>0.0</v>
      </c>
      <c r="Y108" s="40">
        <f>+4</f>
        <v>4</v>
      </c>
      <c r="Z108" s="40">
        <f>+7</f>
        <v>7</v>
      </c>
      <c r="AA108" s="40">
        <v>-2.0</v>
      </c>
      <c r="AB108" s="40">
        <v>0.0</v>
      </c>
      <c r="AC108" s="40">
        <v>4.0</v>
      </c>
      <c r="AD108" s="40">
        <v>21.0</v>
      </c>
      <c r="AE108" s="40">
        <v>9.0</v>
      </c>
      <c r="AF108" s="40">
        <v>2.0</v>
      </c>
      <c r="AG108" s="42">
        <v>16.0</v>
      </c>
    </row>
    <row r="109">
      <c r="A109" s="39" t="s">
        <v>446</v>
      </c>
      <c r="B109" s="39">
        <v>2015.0</v>
      </c>
      <c r="C109" s="39" t="s">
        <v>549</v>
      </c>
      <c r="D109" s="40" t="s">
        <v>595</v>
      </c>
      <c r="E109" s="40">
        <v>78.0</v>
      </c>
      <c r="F109" s="40">
        <v>73.0</v>
      </c>
      <c r="G109" s="40">
        <v>0.0</v>
      </c>
      <c r="H109" s="40">
        <v>0.0</v>
      </c>
      <c r="I109" s="40">
        <v>151.0</v>
      </c>
      <c r="J109" s="39">
        <f>+7</f>
        <v>7</v>
      </c>
      <c r="K109" s="41">
        <v>0.0</v>
      </c>
      <c r="L109" s="40">
        <v>79.0</v>
      </c>
      <c r="M109" s="40">
        <v>76.0</v>
      </c>
      <c r="N109" s="40">
        <v>0.0</v>
      </c>
      <c r="O109" s="40">
        <v>0.0</v>
      </c>
      <c r="P109" s="40">
        <v>15.0</v>
      </c>
      <c r="Q109" s="39">
        <v>0.0</v>
      </c>
      <c r="R109" s="42">
        <v>282.0</v>
      </c>
      <c r="S109" s="40">
        <v>0.0</v>
      </c>
      <c r="T109" s="40">
        <v>22.0</v>
      </c>
      <c r="U109" s="39">
        <v>0.0</v>
      </c>
      <c r="V109" s="40">
        <v>30.5</v>
      </c>
      <c r="W109" s="40">
        <v>61.0</v>
      </c>
      <c r="X109" s="39">
        <v>0.0</v>
      </c>
      <c r="Y109" s="40">
        <f>+1</f>
        <v>1</v>
      </c>
      <c r="Z109" s="40">
        <f>+5</f>
        <v>5</v>
      </c>
      <c r="AA109" s="40">
        <f>+1</f>
        <v>1</v>
      </c>
      <c r="AB109" s="40">
        <v>0.0</v>
      </c>
      <c r="AC109" s="40">
        <v>3.0</v>
      </c>
      <c r="AD109" s="40">
        <v>23.0</v>
      </c>
      <c r="AE109" s="40">
        <v>10.0</v>
      </c>
      <c r="AF109" s="40">
        <v>0.0</v>
      </c>
      <c r="AG109" s="42">
        <v>15.5</v>
      </c>
    </row>
    <row r="110">
      <c r="A110" s="39" t="s">
        <v>446</v>
      </c>
      <c r="B110" s="39">
        <v>2015.0</v>
      </c>
      <c r="C110" s="39" t="s">
        <v>609</v>
      </c>
      <c r="D110" s="40" t="s">
        <v>595</v>
      </c>
      <c r="E110" s="40">
        <v>76.0</v>
      </c>
      <c r="F110" s="40">
        <v>80.0</v>
      </c>
      <c r="G110" s="40">
        <v>0.0</v>
      </c>
      <c r="H110" s="40">
        <v>0.0</v>
      </c>
      <c r="I110" s="40">
        <v>156.0</v>
      </c>
      <c r="J110" s="39">
        <f>+12</f>
        <v>12</v>
      </c>
      <c r="K110" s="41">
        <v>0.0</v>
      </c>
      <c r="L110" s="40">
        <v>57.0</v>
      </c>
      <c r="M110" s="40">
        <v>120.0</v>
      </c>
      <c r="N110" s="40">
        <v>0.0</v>
      </c>
      <c r="O110" s="40">
        <v>0.0</v>
      </c>
      <c r="P110" s="40">
        <v>18.0</v>
      </c>
      <c r="Q110" s="39">
        <v>0.0</v>
      </c>
      <c r="R110" s="42">
        <v>284.5</v>
      </c>
      <c r="S110" s="40">
        <v>0.0</v>
      </c>
      <c r="T110" s="40">
        <v>16.0</v>
      </c>
      <c r="U110" s="39">
        <v>0.0</v>
      </c>
      <c r="V110" s="40">
        <v>29.0</v>
      </c>
      <c r="W110" s="40">
        <v>58.0</v>
      </c>
      <c r="X110" s="39">
        <v>0.0</v>
      </c>
      <c r="Y110" s="40">
        <f>+6</f>
        <v>6</v>
      </c>
      <c r="Z110" s="40">
        <f>+4</f>
        <v>4</v>
      </c>
      <c r="AA110" s="40">
        <f t="shared" ref="AA110:AA111" si="46">+2</f>
        <v>2</v>
      </c>
      <c r="AB110" s="40">
        <v>0.0</v>
      </c>
      <c r="AC110" s="40">
        <v>6.0</v>
      </c>
      <c r="AD110" s="40">
        <v>13.0</v>
      </c>
      <c r="AE110" s="40">
        <v>16.0</v>
      </c>
      <c r="AF110" s="40">
        <v>1.0</v>
      </c>
      <c r="AG110" s="42">
        <v>15.5</v>
      </c>
    </row>
    <row r="111">
      <c r="A111" s="39" t="s">
        <v>446</v>
      </c>
      <c r="B111" s="39">
        <v>2015.0</v>
      </c>
      <c r="C111" s="39" t="s">
        <v>632</v>
      </c>
      <c r="D111" s="40" t="s">
        <v>595</v>
      </c>
      <c r="E111" s="40">
        <v>78.0</v>
      </c>
      <c r="F111" s="40">
        <v>74.0</v>
      </c>
      <c r="G111" s="40">
        <v>0.0</v>
      </c>
      <c r="H111" s="40">
        <v>0.0</v>
      </c>
      <c r="I111" s="40">
        <v>152.0</v>
      </c>
      <c r="J111" s="39">
        <f>+8</f>
        <v>8</v>
      </c>
      <c r="K111" s="41">
        <v>0.0</v>
      </c>
      <c r="L111" s="40">
        <v>79.0</v>
      </c>
      <c r="M111" s="40">
        <v>85.0</v>
      </c>
      <c r="N111" s="40">
        <v>0.0</v>
      </c>
      <c r="O111" s="40">
        <v>0.0</v>
      </c>
      <c r="P111" s="40">
        <v>13.0</v>
      </c>
      <c r="Q111" s="39">
        <v>0.0</v>
      </c>
      <c r="R111" s="42">
        <v>291.8</v>
      </c>
      <c r="S111" s="40">
        <v>0.0</v>
      </c>
      <c r="T111" s="40">
        <v>14.0</v>
      </c>
      <c r="U111" s="39">
        <v>0.0</v>
      </c>
      <c r="V111" s="40">
        <v>28.5</v>
      </c>
      <c r="W111" s="40">
        <v>57.0</v>
      </c>
      <c r="X111" s="39">
        <v>0.0</v>
      </c>
      <c r="Y111" s="40">
        <f>+1</f>
        <v>1</v>
      </c>
      <c r="Z111" s="40">
        <f>+5</f>
        <v>5</v>
      </c>
      <c r="AA111" s="40">
        <f t="shared" si="46"/>
        <v>2</v>
      </c>
      <c r="AB111" s="40">
        <v>0.0</v>
      </c>
      <c r="AC111" s="40">
        <v>3.0</v>
      </c>
      <c r="AD111" s="40">
        <v>23.0</v>
      </c>
      <c r="AE111" s="40">
        <v>9.0</v>
      </c>
      <c r="AF111" s="40">
        <v>1.0</v>
      </c>
      <c r="AG111" s="42">
        <v>15.0</v>
      </c>
    </row>
    <row r="112">
      <c r="A112" s="39" t="s">
        <v>446</v>
      </c>
      <c r="B112" s="39">
        <v>2015.0</v>
      </c>
      <c r="C112" s="39" t="s">
        <v>343</v>
      </c>
      <c r="D112" s="40" t="s">
        <v>595</v>
      </c>
      <c r="E112" s="40">
        <v>87.0</v>
      </c>
      <c r="F112" s="40">
        <v>72.0</v>
      </c>
      <c r="G112" s="40">
        <v>0.0</v>
      </c>
      <c r="H112" s="40">
        <v>0.0</v>
      </c>
      <c r="I112" s="40">
        <v>159.0</v>
      </c>
      <c r="J112" s="39">
        <f>+15</f>
        <v>15</v>
      </c>
      <c r="K112" s="41">
        <v>0.0</v>
      </c>
      <c r="L112" s="40">
        <v>139.0</v>
      </c>
      <c r="M112" s="40">
        <v>127.0</v>
      </c>
      <c r="N112" s="40">
        <v>0.0</v>
      </c>
      <c r="O112" s="40">
        <v>0.0</v>
      </c>
      <c r="P112" s="40">
        <v>17.0</v>
      </c>
      <c r="Q112" s="39">
        <v>0.0</v>
      </c>
      <c r="R112" s="42">
        <v>292.0</v>
      </c>
      <c r="S112" s="40">
        <v>0.0</v>
      </c>
      <c r="T112" s="40">
        <v>16.0</v>
      </c>
      <c r="U112" s="39">
        <v>0.0</v>
      </c>
      <c r="V112" s="40">
        <v>29.5</v>
      </c>
      <c r="W112" s="40">
        <v>59.0</v>
      </c>
      <c r="X112" s="39">
        <v>0.0</v>
      </c>
      <c r="Y112" s="40">
        <f>+3</f>
        <v>3</v>
      </c>
      <c r="Z112" s="40">
        <f>+13</f>
        <v>13</v>
      </c>
      <c r="AA112" s="40">
        <v>-1.0</v>
      </c>
      <c r="AB112" s="40">
        <v>0.0</v>
      </c>
      <c r="AC112" s="40">
        <v>6.0</v>
      </c>
      <c r="AD112" s="40">
        <v>13.0</v>
      </c>
      <c r="AE112" s="40">
        <v>15.0</v>
      </c>
      <c r="AF112" s="40">
        <v>2.0</v>
      </c>
      <c r="AG112" s="42">
        <v>15.0</v>
      </c>
    </row>
    <row r="113">
      <c r="A113" s="39" t="s">
        <v>446</v>
      </c>
      <c r="B113" s="39">
        <v>2015.0</v>
      </c>
      <c r="C113" s="39" t="s">
        <v>303</v>
      </c>
      <c r="D113" s="40" t="s">
        <v>595</v>
      </c>
      <c r="E113" s="40">
        <v>81.0</v>
      </c>
      <c r="F113" s="40">
        <v>73.0</v>
      </c>
      <c r="G113" s="40">
        <v>0.0</v>
      </c>
      <c r="H113" s="40">
        <v>0.0</v>
      </c>
      <c r="I113" s="40">
        <v>154.0</v>
      </c>
      <c r="J113" s="39">
        <f>+10</f>
        <v>10</v>
      </c>
      <c r="K113" s="41">
        <v>0.0</v>
      </c>
      <c r="L113" s="40">
        <v>122.0</v>
      </c>
      <c r="M113" s="40">
        <v>111.0</v>
      </c>
      <c r="N113" s="40">
        <v>0.0</v>
      </c>
      <c r="O113" s="40">
        <v>0.0</v>
      </c>
      <c r="P113" s="40">
        <v>17.0</v>
      </c>
      <c r="Q113" s="39">
        <v>0.0</v>
      </c>
      <c r="R113" s="42">
        <v>284.3</v>
      </c>
      <c r="S113" s="40">
        <v>0.0</v>
      </c>
      <c r="T113" s="40">
        <v>17.0</v>
      </c>
      <c r="U113" s="39">
        <v>0.0</v>
      </c>
      <c r="V113" s="40">
        <v>31.0</v>
      </c>
      <c r="W113" s="40">
        <v>62.0</v>
      </c>
      <c r="X113" s="39">
        <v>0.0</v>
      </c>
      <c r="Y113" s="40">
        <f t="shared" ref="Y113:Y114" si="47">+4</f>
        <v>4</v>
      </c>
      <c r="Z113" s="40">
        <f>+5</f>
        <v>5</v>
      </c>
      <c r="AA113" s="40">
        <f>+1</f>
        <v>1</v>
      </c>
      <c r="AB113" s="40">
        <v>0.0</v>
      </c>
      <c r="AC113" s="40">
        <v>4.0</v>
      </c>
      <c r="AD113" s="40">
        <v>19.0</v>
      </c>
      <c r="AE113" s="40">
        <v>12.0</v>
      </c>
      <c r="AF113" s="40">
        <v>1.0</v>
      </c>
      <c r="AG113" s="42">
        <v>14.5</v>
      </c>
    </row>
    <row r="114">
      <c r="A114" s="39" t="s">
        <v>446</v>
      </c>
      <c r="B114" s="39">
        <v>2015.0</v>
      </c>
      <c r="C114" s="39" t="s">
        <v>640</v>
      </c>
      <c r="D114" s="40" t="s">
        <v>595</v>
      </c>
      <c r="E114" s="40">
        <v>80.0</v>
      </c>
      <c r="F114" s="40">
        <v>77.0</v>
      </c>
      <c r="G114" s="40">
        <v>0.0</v>
      </c>
      <c r="H114" s="40">
        <v>0.0</v>
      </c>
      <c r="I114" s="40">
        <v>157.0</v>
      </c>
      <c r="J114" s="39">
        <f>+13</f>
        <v>13</v>
      </c>
      <c r="K114" s="41">
        <v>0.0</v>
      </c>
      <c r="L114" s="40">
        <v>111.0</v>
      </c>
      <c r="M114" s="40">
        <v>122.0</v>
      </c>
      <c r="N114" s="40">
        <v>0.0</v>
      </c>
      <c r="O114" s="40">
        <v>0.0</v>
      </c>
      <c r="P114" s="40">
        <v>9.0</v>
      </c>
      <c r="Q114" s="39">
        <v>0.0</v>
      </c>
      <c r="R114" s="42">
        <v>292.8</v>
      </c>
      <c r="S114" s="40">
        <v>0.0</v>
      </c>
      <c r="T114" s="40">
        <v>17.0</v>
      </c>
      <c r="U114" s="39">
        <v>0.0</v>
      </c>
      <c r="V114" s="40">
        <v>31.5</v>
      </c>
      <c r="W114" s="40">
        <v>63.0</v>
      </c>
      <c r="X114" s="39">
        <v>0.0</v>
      </c>
      <c r="Y114" s="40">
        <f t="shared" si="47"/>
        <v>4</v>
      </c>
      <c r="Z114" s="40">
        <f>+11</f>
        <v>11</v>
      </c>
      <c r="AA114" s="40">
        <v>-2.0</v>
      </c>
      <c r="AB114" s="40">
        <v>0.0</v>
      </c>
      <c r="AC114" s="40">
        <v>5.0</v>
      </c>
      <c r="AD114" s="40">
        <v>17.0</v>
      </c>
      <c r="AE114" s="40">
        <v>10.0</v>
      </c>
      <c r="AF114" s="40">
        <v>4.0</v>
      </c>
      <c r="AG114" s="42">
        <v>14.5</v>
      </c>
    </row>
    <row r="115">
      <c r="A115" s="39" t="s">
        <v>446</v>
      </c>
      <c r="B115" s="39">
        <v>2015.0</v>
      </c>
      <c r="C115" s="39" t="s">
        <v>641</v>
      </c>
      <c r="D115" s="40" t="s">
        <v>595</v>
      </c>
      <c r="E115" s="40">
        <v>81.0</v>
      </c>
      <c r="F115" s="40">
        <v>77.0</v>
      </c>
      <c r="G115" s="40">
        <v>0.0</v>
      </c>
      <c r="H115" s="40">
        <v>0.0</v>
      </c>
      <c r="I115" s="40">
        <v>158.0</v>
      </c>
      <c r="J115" s="39">
        <f>+14</f>
        <v>14</v>
      </c>
      <c r="K115" s="41">
        <v>0.0</v>
      </c>
      <c r="L115" s="40">
        <v>122.0</v>
      </c>
      <c r="M115" s="40">
        <v>124.0</v>
      </c>
      <c r="N115" s="40">
        <v>0.0</v>
      </c>
      <c r="O115" s="40">
        <v>0.0</v>
      </c>
      <c r="P115" s="40">
        <v>14.0</v>
      </c>
      <c r="Q115" s="39">
        <v>0.0</v>
      </c>
      <c r="R115" s="42">
        <v>308.8</v>
      </c>
      <c r="S115" s="40">
        <v>0.0</v>
      </c>
      <c r="T115" s="40">
        <v>12.0</v>
      </c>
      <c r="U115" s="39">
        <v>0.0</v>
      </c>
      <c r="V115" s="40">
        <v>28.0</v>
      </c>
      <c r="W115" s="40">
        <v>56.0</v>
      </c>
      <c r="X115" s="39">
        <v>0.0</v>
      </c>
      <c r="Y115" s="40">
        <f>+5</f>
        <v>5</v>
      </c>
      <c r="Z115" s="40">
        <f>+8</f>
        <v>8</v>
      </c>
      <c r="AA115" s="40">
        <f>+1</f>
        <v>1</v>
      </c>
      <c r="AB115" s="40">
        <v>0.0</v>
      </c>
      <c r="AC115" s="40">
        <v>5.0</v>
      </c>
      <c r="AD115" s="40">
        <v>17.0</v>
      </c>
      <c r="AE115" s="40">
        <v>10.0</v>
      </c>
      <c r="AF115" s="40">
        <v>4.0</v>
      </c>
      <c r="AG115" s="42">
        <v>14.5</v>
      </c>
    </row>
    <row r="116">
      <c r="A116" s="39" t="s">
        <v>446</v>
      </c>
      <c r="B116" s="39">
        <v>2015.0</v>
      </c>
      <c r="C116" s="39" t="s">
        <v>542</v>
      </c>
      <c r="D116" s="40" t="s">
        <v>595</v>
      </c>
      <c r="E116" s="40">
        <v>79.0</v>
      </c>
      <c r="F116" s="40">
        <v>75.0</v>
      </c>
      <c r="G116" s="40">
        <v>0.0</v>
      </c>
      <c r="H116" s="40">
        <v>0.0</v>
      </c>
      <c r="I116" s="40">
        <v>154.0</v>
      </c>
      <c r="J116" s="39">
        <f t="shared" ref="J116:J117" si="48">+10</f>
        <v>10</v>
      </c>
      <c r="K116" s="41">
        <v>0.0</v>
      </c>
      <c r="L116" s="40">
        <v>95.0</v>
      </c>
      <c r="M116" s="40">
        <v>111.0</v>
      </c>
      <c r="N116" s="40">
        <v>0.0</v>
      </c>
      <c r="O116" s="40">
        <v>0.0</v>
      </c>
      <c r="P116" s="40">
        <v>17.0</v>
      </c>
      <c r="Q116" s="39">
        <v>0.0</v>
      </c>
      <c r="R116" s="42">
        <v>281.5</v>
      </c>
      <c r="S116" s="40">
        <v>0.0</v>
      </c>
      <c r="T116" s="40">
        <v>17.0</v>
      </c>
      <c r="U116" s="39">
        <v>0.0</v>
      </c>
      <c r="V116" s="40">
        <v>31.0</v>
      </c>
      <c r="W116" s="40">
        <v>62.0</v>
      </c>
      <c r="X116" s="39">
        <v>0.0</v>
      </c>
      <c r="Y116" s="40">
        <f>+3</f>
        <v>3</v>
      </c>
      <c r="Z116" s="40">
        <f>+7</f>
        <v>7</v>
      </c>
      <c r="AA116" s="40" t="s">
        <v>21</v>
      </c>
      <c r="AB116" s="40">
        <v>0.0</v>
      </c>
      <c r="AC116" s="40">
        <v>4.0</v>
      </c>
      <c r="AD116" s="40">
        <v>18.0</v>
      </c>
      <c r="AE116" s="40">
        <v>14.0</v>
      </c>
      <c r="AF116" s="40">
        <v>0.0</v>
      </c>
      <c r="AG116" s="42">
        <v>14.0</v>
      </c>
    </row>
    <row r="117">
      <c r="A117" s="39" t="s">
        <v>446</v>
      </c>
      <c r="B117" s="39">
        <v>2015.0</v>
      </c>
      <c r="C117" s="39" t="s">
        <v>645</v>
      </c>
      <c r="D117" s="40" t="s">
        <v>595</v>
      </c>
      <c r="E117" s="40">
        <v>82.0</v>
      </c>
      <c r="F117" s="40">
        <v>72.0</v>
      </c>
      <c r="G117" s="40">
        <v>0.0</v>
      </c>
      <c r="H117" s="40">
        <v>0.0</v>
      </c>
      <c r="I117" s="40">
        <v>154.0</v>
      </c>
      <c r="J117" s="39">
        <f t="shared" si="48"/>
        <v>10</v>
      </c>
      <c r="K117" s="41">
        <v>0.0</v>
      </c>
      <c r="L117" s="40">
        <v>128.0</v>
      </c>
      <c r="M117" s="40">
        <v>111.0</v>
      </c>
      <c r="N117" s="40">
        <v>0.0</v>
      </c>
      <c r="O117" s="40">
        <v>0.0</v>
      </c>
      <c r="P117" s="40">
        <v>15.0</v>
      </c>
      <c r="Q117" s="39">
        <v>0.0</v>
      </c>
      <c r="R117" s="42">
        <v>293.0</v>
      </c>
      <c r="S117" s="40">
        <v>0.0</v>
      </c>
      <c r="T117" s="40">
        <v>23.0</v>
      </c>
      <c r="U117" s="39">
        <v>0.0</v>
      </c>
      <c r="V117" s="40">
        <v>33.5</v>
      </c>
      <c r="W117" s="40">
        <v>67.0</v>
      </c>
      <c r="X117" s="39">
        <v>0.0</v>
      </c>
      <c r="Y117" s="40">
        <f>+4</f>
        <v>4</v>
      </c>
      <c r="Z117" s="40">
        <f>+6</f>
        <v>6</v>
      </c>
      <c r="AA117" s="40" t="s">
        <v>21</v>
      </c>
      <c r="AB117" s="40">
        <v>0.0</v>
      </c>
      <c r="AC117" s="40">
        <v>3.0</v>
      </c>
      <c r="AD117" s="40">
        <v>22.0</v>
      </c>
      <c r="AE117" s="40">
        <v>9.0</v>
      </c>
      <c r="AF117" s="40">
        <v>2.0</v>
      </c>
      <c r="AG117" s="42">
        <v>13.5</v>
      </c>
    </row>
    <row r="118">
      <c r="A118" s="39" t="s">
        <v>446</v>
      </c>
      <c r="B118" s="39">
        <v>2015.0</v>
      </c>
      <c r="C118" s="39" t="s">
        <v>544</v>
      </c>
      <c r="D118" s="40" t="s">
        <v>595</v>
      </c>
      <c r="E118" s="40">
        <v>79.0</v>
      </c>
      <c r="F118" s="40">
        <v>76.0</v>
      </c>
      <c r="G118" s="40">
        <v>0.0</v>
      </c>
      <c r="H118" s="40">
        <v>0.0</v>
      </c>
      <c r="I118" s="40">
        <v>155.0</v>
      </c>
      <c r="J118" s="39">
        <f>+11</f>
        <v>11</v>
      </c>
      <c r="K118" s="41">
        <v>0.0</v>
      </c>
      <c r="L118" s="40">
        <v>95.0</v>
      </c>
      <c r="M118" s="40">
        <v>116.0</v>
      </c>
      <c r="N118" s="40">
        <v>0.0</v>
      </c>
      <c r="O118" s="40">
        <v>0.0</v>
      </c>
      <c r="P118" s="40">
        <v>15.0</v>
      </c>
      <c r="Q118" s="39">
        <v>0.0</v>
      </c>
      <c r="R118" s="42">
        <v>282.0</v>
      </c>
      <c r="S118" s="40">
        <v>0.0</v>
      </c>
      <c r="T118" s="40">
        <v>16.0</v>
      </c>
      <c r="U118" s="39">
        <v>0.0</v>
      </c>
      <c r="V118" s="40">
        <v>29.0</v>
      </c>
      <c r="W118" s="40">
        <v>58.0</v>
      </c>
      <c r="X118" s="39">
        <v>0.0</v>
      </c>
      <c r="Y118" s="40">
        <f>+3</f>
        <v>3</v>
      </c>
      <c r="Z118" s="40">
        <f>+8</f>
        <v>8</v>
      </c>
      <c r="AA118" s="40" t="s">
        <v>21</v>
      </c>
      <c r="AB118" s="40">
        <v>0.0</v>
      </c>
      <c r="AC118" s="40">
        <v>3.0</v>
      </c>
      <c r="AD118" s="40">
        <v>22.0</v>
      </c>
      <c r="AE118" s="40">
        <v>9.0</v>
      </c>
      <c r="AF118" s="40">
        <v>2.0</v>
      </c>
      <c r="AG118" s="42">
        <v>13.5</v>
      </c>
    </row>
    <row r="119">
      <c r="A119" s="39" t="s">
        <v>446</v>
      </c>
      <c r="B119" s="39">
        <v>2015.0</v>
      </c>
      <c r="C119" s="39" t="s">
        <v>648</v>
      </c>
      <c r="D119" s="40" t="s">
        <v>595</v>
      </c>
      <c r="E119" s="40">
        <v>77.0</v>
      </c>
      <c r="F119" s="40">
        <v>77.0</v>
      </c>
      <c r="G119" s="40">
        <v>0.0</v>
      </c>
      <c r="H119" s="40">
        <v>0.0</v>
      </c>
      <c r="I119" s="40">
        <v>154.0</v>
      </c>
      <c r="J119" s="39">
        <f>+10</f>
        <v>10</v>
      </c>
      <c r="K119" s="41">
        <v>0.0</v>
      </c>
      <c r="L119" s="40">
        <v>69.0</v>
      </c>
      <c r="M119" s="40">
        <v>111.0</v>
      </c>
      <c r="N119" s="40">
        <v>0.0</v>
      </c>
      <c r="O119" s="40">
        <v>0.0</v>
      </c>
      <c r="P119" s="40">
        <v>12.0</v>
      </c>
      <c r="Q119" s="39">
        <v>0.0</v>
      </c>
      <c r="R119" s="42">
        <v>287.0</v>
      </c>
      <c r="S119" s="40">
        <v>0.0</v>
      </c>
      <c r="T119" s="40">
        <v>14.0</v>
      </c>
      <c r="U119" s="39">
        <v>0.0</v>
      </c>
      <c r="V119" s="40">
        <v>28.5</v>
      </c>
      <c r="W119" s="40">
        <v>57.0</v>
      </c>
      <c r="X119" s="39">
        <v>0.0</v>
      </c>
      <c r="Y119" s="40">
        <f t="shared" ref="Y119:Y120" si="49">+2</f>
        <v>2</v>
      </c>
      <c r="Z119" s="40">
        <f>+10</f>
        <v>10</v>
      </c>
      <c r="AA119" s="40">
        <v>-2.0</v>
      </c>
      <c r="AB119" s="40">
        <v>0.0</v>
      </c>
      <c r="AC119" s="40">
        <v>3.0</v>
      </c>
      <c r="AD119" s="40">
        <v>21.0</v>
      </c>
      <c r="AE119" s="40">
        <v>11.0</v>
      </c>
      <c r="AF119" s="40">
        <v>1.0</v>
      </c>
      <c r="AG119" s="42">
        <v>13.0</v>
      </c>
    </row>
    <row r="120">
      <c r="A120" s="39" t="s">
        <v>446</v>
      </c>
      <c r="B120" s="39">
        <v>2015.0</v>
      </c>
      <c r="C120" s="39" t="s">
        <v>518</v>
      </c>
      <c r="D120" s="40" t="s">
        <v>595</v>
      </c>
      <c r="E120" s="40">
        <v>73.0</v>
      </c>
      <c r="F120" s="40">
        <v>78.0</v>
      </c>
      <c r="G120" s="40">
        <v>0.0</v>
      </c>
      <c r="H120" s="40">
        <v>0.0</v>
      </c>
      <c r="I120" s="40">
        <v>151.0</v>
      </c>
      <c r="J120" s="39">
        <f>+7</f>
        <v>7</v>
      </c>
      <c r="K120" s="41">
        <v>0.0</v>
      </c>
      <c r="L120" s="40">
        <v>23.0</v>
      </c>
      <c r="M120" s="40">
        <v>76.0</v>
      </c>
      <c r="N120" s="40">
        <v>0.0</v>
      </c>
      <c r="O120" s="40">
        <v>0.0</v>
      </c>
      <c r="P120" s="40">
        <v>18.0</v>
      </c>
      <c r="Q120" s="39">
        <v>0.0</v>
      </c>
      <c r="R120" s="42">
        <v>268.0</v>
      </c>
      <c r="S120" s="40">
        <v>0.0</v>
      </c>
      <c r="T120" s="40">
        <v>16.0</v>
      </c>
      <c r="U120" s="39">
        <v>0.0</v>
      </c>
      <c r="V120" s="40">
        <v>28.5</v>
      </c>
      <c r="W120" s="40">
        <v>57.0</v>
      </c>
      <c r="X120" s="39">
        <v>0.0</v>
      </c>
      <c r="Y120" s="40">
        <f t="shared" si="49"/>
        <v>2</v>
      </c>
      <c r="Z120" s="40">
        <f>+5</f>
        <v>5</v>
      </c>
      <c r="AA120" s="40" t="s">
        <v>21</v>
      </c>
      <c r="AB120" s="40">
        <v>0.0</v>
      </c>
      <c r="AC120" s="40">
        <v>1.0</v>
      </c>
      <c r="AD120" s="40">
        <v>27.0</v>
      </c>
      <c r="AE120" s="40">
        <v>8.0</v>
      </c>
      <c r="AF120" s="40">
        <v>0.0</v>
      </c>
      <c r="AG120" s="42">
        <v>12.5</v>
      </c>
    </row>
    <row r="121">
      <c r="A121" s="39" t="s">
        <v>446</v>
      </c>
      <c r="B121" s="39">
        <v>2015.0</v>
      </c>
      <c r="C121" s="39" t="s">
        <v>650</v>
      </c>
      <c r="D121" s="40" t="s">
        <v>595</v>
      </c>
      <c r="E121" s="40">
        <v>75.0</v>
      </c>
      <c r="F121" s="40">
        <v>78.0</v>
      </c>
      <c r="G121" s="40">
        <v>0.0</v>
      </c>
      <c r="H121" s="40">
        <v>0.0</v>
      </c>
      <c r="I121" s="40">
        <v>153.0</v>
      </c>
      <c r="J121" s="39">
        <f>+9</f>
        <v>9</v>
      </c>
      <c r="K121" s="41">
        <v>0.0</v>
      </c>
      <c r="L121" s="40">
        <v>45.0</v>
      </c>
      <c r="M121" s="40">
        <v>100.0</v>
      </c>
      <c r="N121" s="40">
        <v>0.0</v>
      </c>
      <c r="O121" s="40">
        <v>0.0</v>
      </c>
      <c r="P121" s="40">
        <v>13.0</v>
      </c>
      <c r="Q121" s="39">
        <v>0.0</v>
      </c>
      <c r="R121" s="42">
        <v>255.8</v>
      </c>
      <c r="S121" s="40">
        <v>0.0</v>
      </c>
      <c r="T121" s="40">
        <v>15.0</v>
      </c>
      <c r="U121" s="39">
        <v>0.0</v>
      </c>
      <c r="V121" s="40">
        <v>28.0</v>
      </c>
      <c r="W121" s="40">
        <v>56.0</v>
      </c>
      <c r="X121" s="39">
        <v>0.0</v>
      </c>
      <c r="Y121" s="40" t="s">
        <v>21</v>
      </c>
      <c r="Z121" s="40">
        <f>+8</f>
        <v>8</v>
      </c>
      <c r="AA121" s="40">
        <f t="shared" ref="AA121:AA122" si="50">+1</f>
        <v>1</v>
      </c>
      <c r="AB121" s="40">
        <v>0.0</v>
      </c>
      <c r="AC121" s="40">
        <v>2.0</v>
      </c>
      <c r="AD121" s="40">
        <v>24.0</v>
      </c>
      <c r="AE121" s="40">
        <v>9.0</v>
      </c>
      <c r="AF121" s="40">
        <v>1.0</v>
      </c>
      <c r="AG121" s="42">
        <v>12.5</v>
      </c>
    </row>
    <row r="122">
      <c r="A122" s="39" t="s">
        <v>446</v>
      </c>
      <c r="B122" s="39">
        <v>2015.0</v>
      </c>
      <c r="C122" s="39" t="s">
        <v>530</v>
      </c>
      <c r="D122" s="40" t="s">
        <v>595</v>
      </c>
      <c r="E122" s="40">
        <v>80.0</v>
      </c>
      <c r="F122" s="40">
        <v>76.0</v>
      </c>
      <c r="G122" s="40">
        <v>0.0</v>
      </c>
      <c r="H122" s="40">
        <v>0.0</v>
      </c>
      <c r="I122" s="40">
        <v>156.0</v>
      </c>
      <c r="J122" s="39">
        <f>+12</f>
        <v>12</v>
      </c>
      <c r="K122" s="41">
        <v>0.0</v>
      </c>
      <c r="L122" s="40">
        <v>111.0</v>
      </c>
      <c r="M122" s="40">
        <v>120.0</v>
      </c>
      <c r="N122" s="40">
        <v>0.0</v>
      </c>
      <c r="O122" s="40">
        <v>0.0</v>
      </c>
      <c r="P122" s="40">
        <v>20.0</v>
      </c>
      <c r="Q122" s="39">
        <v>0.0</v>
      </c>
      <c r="R122" s="42">
        <v>276.3</v>
      </c>
      <c r="S122" s="40">
        <v>0.0</v>
      </c>
      <c r="T122" s="40">
        <v>19.0</v>
      </c>
      <c r="U122" s="39">
        <v>0.0</v>
      </c>
      <c r="V122" s="40">
        <v>33.0</v>
      </c>
      <c r="W122" s="40">
        <v>66.0</v>
      </c>
      <c r="X122" s="39">
        <v>0.0</v>
      </c>
      <c r="Y122" s="40">
        <f>+2</f>
        <v>2</v>
      </c>
      <c r="Z122" s="40">
        <f>+9</f>
        <v>9</v>
      </c>
      <c r="AA122" s="40">
        <f t="shared" si="50"/>
        <v>1</v>
      </c>
      <c r="AB122" s="40">
        <v>0.0</v>
      </c>
      <c r="AC122" s="40">
        <v>3.0</v>
      </c>
      <c r="AD122" s="40">
        <v>21.0</v>
      </c>
      <c r="AE122" s="40">
        <v>10.0</v>
      </c>
      <c r="AF122" s="40">
        <v>2.0</v>
      </c>
      <c r="AG122" s="42">
        <v>12.5</v>
      </c>
    </row>
    <row r="123">
      <c r="A123" s="39" t="s">
        <v>446</v>
      </c>
      <c r="B123" s="39">
        <v>2015.0</v>
      </c>
      <c r="C123" s="39" t="s">
        <v>652</v>
      </c>
      <c r="D123" s="40" t="s">
        <v>595</v>
      </c>
      <c r="E123" s="40">
        <v>78.0</v>
      </c>
      <c r="F123" s="40">
        <v>74.0</v>
      </c>
      <c r="G123" s="40">
        <v>0.0</v>
      </c>
      <c r="H123" s="40">
        <v>0.0</v>
      </c>
      <c r="I123" s="40">
        <v>152.0</v>
      </c>
      <c r="J123" s="39">
        <f>+8</f>
        <v>8</v>
      </c>
      <c r="K123" s="41">
        <v>0.0</v>
      </c>
      <c r="L123" s="40">
        <v>79.0</v>
      </c>
      <c r="M123" s="40">
        <v>85.0</v>
      </c>
      <c r="N123" s="40">
        <v>0.0</v>
      </c>
      <c r="O123" s="40">
        <v>0.0</v>
      </c>
      <c r="P123" s="40">
        <v>19.0</v>
      </c>
      <c r="Q123" s="39">
        <v>0.0</v>
      </c>
      <c r="R123" s="42">
        <v>292.3</v>
      </c>
      <c r="S123" s="40">
        <v>0.0</v>
      </c>
      <c r="T123" s="40">
        <v>14.0</v>
      </c>
      <c r="U123" s="39">
        <v>0.0</v>
      </c>
      <c r="V123" s="40">
        <v>26.5</v>
      </c>
      <c r="W123" s="40">
        <v>53.0</v>
      </c>
      <c r="X123" s="39">
        <v>0.0</v>
      </c>
      <c r="Y123" s="40">
        <f>+1</f>
        <v>1</v>
      </c>
      <c r="Z123" s="40">
        <f>+5</f>
        <v>5</v>
      </c>
      <c r="AA123" s="40">
        <f>+2</f>
        <v>2</v>
      </c>
      <c r="AB123" s="40">
        <v>0.0</v>
      </c>
      <c r="AC123" s="40">
        <v>1.0</v>
      </c>
      <c r="AD123" s="40">
        <v>26.0</v>
      </c>
      <c r="AE123" s="40">
        <v>9.0</v>
      </c>
      <c r="AF123" s="40">
        <v>0.0</v>
      </c>
      <c r="AG123" s="42">
        <v>11.5</v>
      </c>
    </row>
    <row r="124">
      <c r="A124" s="39" t="s">
        <v>446</v>
      </c>
      <c r="B124" s="39">
        <v>2015.0</v>
      </c>
      <c r="C124" s="39" t="s">
        <v>68</v>
      </c>
      <c r="D124" s="40" t="s">
        <v>595</v>
      </c>
      <c r="E124" s="40">
        <v>78.0</v>
      </c>
      <c r="F124" s="40">
        <v>77.0</v>
      </c>
      <c r="G124" s="40">
        <v>0.0</v>
      </c>
      <c r="H124" s="40">
        <v>0.0</v>
      </c>
      <c r="I124" s="40">
        <v>155.0</v>
      </c>
      <c r="J124" s="39">
        <f>+11</f>
        <v>11</v>
      </c>
      <c r="K124" s="41">
        <v>0.0</v>
      </c>
      <c r="L124" s="40">
        <v>79.0</v>
      </c>
      <c r="M124" s="40">
        <v>116.0</v>
      </c>
      <c r="N124" s="40">
        <v>0.0</v>
      </c>
      <c r="O124" s="40">
        <v>0.0</v>
      </c>
      <c r="P124" s="40">
        <v>15.0</v>
      </c>
      <c r="Q124" s="39">
        <v>0.0</v>
      </c>
      <c r="R124" s="42">
        <v>271.3</v>
      </c>
      <c r="S124" s="40">
        <v>0.0</v>
      </c>
      <c r="T124" s="40">
        <v>17.0</v>
      </c>
      <c r="U124" s="39">
        <v>0.0</v>
      </c>
      <c r="V124" s="40">
        <v>30.0</v>
      </c>
      <c r="W124" s="40">
        <v>60.0</v>
      </c>
      <c r="X124" s="39">
        <v>0.0</v>
      </c>
      <c r="Y124" s="40">
        <f>+3</f>
        <v>3</v>
      </c>
      <c r="Z124" s="40">
        <f>+7</f>
        <v>7</v>
      </c>
      <c r="AA124" s="40">
        <f>+1</f>
        <v>1</v>
      </c>
      <c r="AB124" s="40">
        <v>0.0</v>
      </c>
      <c r="AC124" s="40">
        <v>2.0</v>
      </c>
      <c r="AD124" s="40">
        <v>23.0</v>
      </c>
      <c r="AE124" s="40">
        <v>9.0</v>
      </c>
      <c r="AF124" s="40">
        <v>2.0</v>
      </c>
      <c r="AG124" s="42">
        <v>11.0</v>
      </c>
    </row>
    <row r="125">
      <c r="A125" s="39" t="s">
        <v>446</v>
      </c>
      <c r="B125" s="39">
        <v>2015.0</v>
      </c>
      <c r="C125" s="39" t="s">
        <v>185</v>
      </c>
      <c r="D125" s="40" t="s">
        <v>595</v>
      </c>
      <c r="E125" s="40">
        <v>79.0</v>
      </c>
      <c r="F125" s="40">
        <v>79.0</v>
      </c>
      <c r="G125" s="40">
        <v>0.0</v>
      </c>
      <c r="H125" s="40">
        <v>0.0</v>
      </c>
      <c r="I125" s="40">
        <v>158.0</v>
      </c>
      <c r="J125" s="39">
        <f>+14</f>
        <v>14</v>
      </c>
      <c r="K125" s="41">
        <v>0.0</v>
      </c>
      <c r="L125" s="40">
        <v>95.0</v>
      </c>
      <c r="M125" s="40">
        <v>124.0</v>
      </c>
      <c r="N125" s="40">
        <v>0.0</v>
      </c>
      <c r="O125" s="40">
        <v>0.0</v>
      </c>
      <c r="P125" s="40">
        <v>18.0</v>
      </c>
      <c r="Q125" s="39">
        <v>0.0</v>
      </c>
      <c r="R125" s="42">
        <v>282.3</v>
      </c>
      <c r="S125" s="40">
        <v>0.0</v>
      </c>
      <c r="T125" s="40">
        <v>18.0</v>
      </c>
      <c r="U125" s="39">
        <v>0.0</v>
      </c>
      <c r="V125" s="40">
        <v>31.0</v>
      </c>
      <c r="W125" s="40">
        <v>62.0</v>
      </c>
      <c r="X125" s="39">
        <v>0.0</v>
      </c>
      <c r="Y125" s="40">
        <f>+2</f>
        <v>2</v>
      </c>
      <c r="Z125" s="40">
        <f>+9</f>
        <v>9</v>
      </c>
      <c r="AA125" s="40">
        <f>+3</f>
        <v>3</v>
      </c>
      <c r="AB125" s="40">
        <v>0.0</v>
      </c>
      <c r="AC125" s="40">
        <v>3.0</v>
      </c>
      <c r="AD125" s="40">
        <v>20.0</v>
      </c>
      <c r="AE125" s="40">
        <v>9.0</v>
      </c>
      <c r="AF125" s="40">
        <v>4.0</v>
      </c>
      <c r="AG125" s="42">
        <v>10.5</v>
      </c>
    </row>
    <row r="126">
      <c r="A126" s="39" t="s">
        <v>446</v>
      </c>
      <c r="B126" s="39">
        <v>2015.0</v>
      </c>
      <c r="C126" s="39" t="s">
        <v>636</v>
      </c>
      <c r="D126" s="40" t="s">
        <v>595</v>
      </c>
      <c r="E126" s="40">
        <v>79.0</v>
      </c>
      <c r="F126" s="40">
        <v>84.0</v>
      </c>
      <c r="G126" s="40">
        <v>0.0</v>
      </c>
      <c r="H126" s="40">
        <v>0.0</v>
      </c>
      <c r="I126" s="40">
        <v>163.0</v>
      </c>
      <c r="J126" s="39">
        <f>+19</f>
        <v>19</v>
      </c>
      <c r="K126" s="41">
        <v>0.0</v>
      </c>
      <c r="L126" s="40">
        <v>95.0</v>
      </c>
      <c r="M126" s="40">
        <v>136.0</v>
      </c>
      <c r="N126" s="40">
        <v>0.0</v>
      </c>
      <c r="O126" s="40">
        <v>0.0</v>
      </c>
      <c r="P126" s="40">
        <v>12.0</v>
      </c>
      <c r="Q126" s="39">
        <v>0.0</v>
      </c>
      <c r="R126" s="42">
        <v>285.0</v>
      </c>
      <c r="S126" s="40">
        <v>0.0</v>
      </c>
      <c r="T126" s="40">
        <v>14.0</v>
      </c>
      <c r="U126" s="39">
        <v>0.0</v>
      </c>
      <c r="V126" s="40">
        <v>30.0</v>
      </c>
      <c r="W126" s="40">
        <v>60.0</v>
      </c>
      <c r="X126" s="39">
        <v>0.0</v>
      </c>
      <c r="Y126" s="40">
        <f t="shared" ref="Y126:Y127" si="51">+4</f>
        <v>4</v>
      </c>
      <c r="Z126" s="40">
        <f>+15</f>
        <v>15</v>
      </c>
      <c r="AA126" s="40" t="s">
        <v>21</v>
      </c>
      <c r="AB126" s="40">
        <v>0.0</v>
      </c>
      <c r="AC126" s="40">
        <v>3.0</v>
      </c>
      <c r="AD126" s="40">
        <v>21.0</v>
      </c>
      <c r="AE126" s="40">
        <v>6.0</v>
      </c>
      <c r="AF126" s="40">
        <v>6.0</v>
      </c>
      <c r="AG126" s="42">
        <v>10.5</v>
      </c>
    </row>
    <row r="127">
      <c r="A127" s="39" t="s">
        <v>446</v>
      </c>
      <c r="B127" s="39">
        <v>2015.0</v>
      </c>
      <c r="C127" s="39" t="s">
        <v>533</v>
      </c>
      <c r="D127" s="40" t="s">
        <v>595</v>
      </c>
      <c r="E127" s="40">
        <v>79.0</v>
      </c>
      <c r="F127" s="40">
        <v>75.0</v>
      </c>
      <c r="G127" s="40">
        <v>0.0</v>
      </c>
      <c r="H127" s="40">
        <v>0.0</v>
      </c>
      <c r="I127" s="40">
        <v>154.0</v>
      </c>
      <c r="J127" s="39">
        <f>+10</f>
        <v>10</v>
      </c>
      <c r="K127" s="41">
        <v>0.0</v>
      </c>
      <c r="L127" s="40">
        <v>95.0</v>
      </c>
      <c r="M127" s="40">
        <v>111.0</v>
      </c>
      <c r="N127" s="40">
        <v>0.0</v>
      </c>
      <c r="O127" s="40">
        <v>0.0</v>
      </c>
      <c r="P127" s="40">
        <v>18.0</v>
      </c>
      <c r="Q127" s="39">
        <v>0.0</v>
      </c>
      <c r="R127" s="42">
        <v>280.5</v>
      </c>
      <c r="S127" s="40">
        <v>0.0</v>
      </c>
      <c r="T127" s="40">
        <v>17.0</v>
      </c>
      <c r="U127" s="39">
        <v>0.0</v>
      </c>
      <c r="V127" s="40">
        <v>29.0</v>
      </c>
      <c r="W127" s="40">
        <v>58.0</v>
      </c>
      <c r="X127" s="39">
        <v>0.0</v>
      </c>
      <c r="Y127" s="40">
        <f t="shared" si="51"/>
        <v>4</v>
      </c>
      <c r="Z127" s="40">
        <f>+5</f>
        <v>5</v>
      </c>
      <c r="AA127" s="40">
        <f>+1</f>
        <v>1</v>
      </c>
      <c r="AB127" s="40">
        <v>0.0</v>
      </c>
      <c r="AC127" s="40">
        <v>1.0</v>
      </c>
      <c r="AD127" s="40">
        <v>25.0</v>
      </c>
      <c r="AE127" s="40">
        <v>9.0</v>
      </c>
      <c r="AF127" s="40">
        <v>1.0</v>
      </c>
      <c r="AG127" s="42">
        <v>10.0</v>
      </c>
    </row>
    <row r="128">
      <c r="A128" s="39" t="s">
        <v>446</v>
      </c>
      <c r="B128" s="39">
        <v>2015.0</v>
      </c>
      <c r="C128" s="39" t="s">
        <v>655</v>
      </c>
      <c r="D128" s="40" t="s">
        <v>595</v>
      </c>
      <c r="E128" s="40">
        <v>82.0</v>
      </c>
      <c r="F128" s="40">
        <v>77.0</v>
      </c>
      <c r="G128" s="40">
        <v>0.0</v>
      </c>
      <c r="H128" s="40">
        <v>0.0</v>
      </c>
      <c r="I128" s="40">
        <v>159.0</v>
      </c>
      <c r="J128" s="39">
        <f>+15</f>
        <v>15</v>
      </c>
      <c r="K128" s="41">
        <v>0.0</v>
      </c>
      <c r="L128" s="40">
        <v>128.0</v>
      </c>
      <c r="M128" s="40">
        <v>127.0</v>
      </c>
      <c r="N128" s="40">
        <v>0.0</v>
      </c>
      <c r="O128" s="40">
        <v>0.0</v>
      </c>
      <c r="P128" s="40">
        <v>15.0</v>
      </c>
      <c r="Q128" s="39">
        <v>0.0</v>
      </c>
      <c r="R128" s="42">
        <v>283.0</v>
      </c>
      <c r="S128" s="40">
        <v>0.0</v>
      </c>
      <c r="T128" s="40">
        <v>16.0</v>
      </c>
      <c r="U128" s="39">
        <v>0.0</v>
      </c>
      <c r="V128" s="40">
        <v>30.5</v>
      </c>
      <c r="W128" s="40">
        <v>61.0</v>
      </c>
      <c r="X128" s="39">
        <v>0.0</v>
      </c>
      <c r="Y128" s="40">
        <f t="shared" ref="Y128:Y129" si="52">+1</f>
        <v>1</v>
      </c>
      <c r="Z128" s="40">
        <f>+9</f>
        <v>9</v>
      </c>
      <c r="AA128" s="40">
        <f>+5</f>
        <v>5</v>
      </c>
      <c r="AB128" s="40">
        <v>0.0</v>
      </c>
      <c r="AC128" s="40">
        <v>2.0</v>
      </c>
      <c r="AD128" s="40">
        <v>22.0</v>
      </c>
      <c r="AE128" s="40">
        <v>9.0</v>
      </c>
      <c r="AF128" s="40">
        <v>3.0</v>
      </c>
      <c r="AG128" s="42">
        <v>9.5</v>
      </c>
    </row>
    <row r="129">
      <c r="A129" s="39" t="s">
        <v>446</v>
      </c>
      <c r="B129" s="39">
        <v>2015.0</v>
      </c>
      <c r="C129" s="41" t="s">
        <v>563</v>
      </c>
      <c r="D129" s="40" t="s">
        <v>595</v>
      </c>
      <c r="E129" s="40">
        <v>83.0</v>
      </c>
      <c r="F129" s="40">
        <v>75.0</v>
      </c>
      <c r="G129" s="40">
        <v>0.0</v>
      </c>
      <c r="H129" s="40">
        <v>0.0</v>
      </c>
      <c r="I129" s="40">
        <v>158.0</v>
      </c>
      <c r="J129" s="41">
        <f>+14</f>
        <v>14</v>
      </c>
      <c r="K129" s="41">
        <v>0.0</v>
      </c>
      <c r="L129" s="40">
        <v>134.0</v>
      </c>
      <c r="M129" s="40">
        <v>124.0</v>
      </c>
      <c r="N129" s="40">
        <v>0.0</v>
      </c>
      <c r="O129" s="40">
        <v>0.0</v>
      </c>
      <c r="P129" s="40">
        <v>20.0</v>
      </c>
      <c r="Q129" s="39">
        <v>0.0</v>
      </c>
      <c r="R129" s="42">
        <v>271.5</v>
      </c>
      <c r="S129" s="40">
        <v>0.0</v>
      </c>
      <c r="T129" s="40">
        <v>17.0</v>
      </c>
      <c r="U129" s="39">
        <v>0.0</v>
      </c>
      <c r="V129" s="40">
        <v>32.5</v>
      </c>
      <c r="W129" s="40">
        <v>65.0</v>
      </c>
      <c r="X129" s="39">
        <v>0.0</v>
      </c>
      <c r="Y129" s="40">
        <f t="shared" si="52"/>
        <v>1</v>
      </c>
      <c r="Z129" s="40">
        <f>+7</f>
        <v>7</v>
      </c>
      <c r="AA129" s="40">
        <f>+6</f>
        <v>6</v>
      </c>
      <c r="AB129" s="40">
        <v>0.0</v>
      </c>
      <c r="AC129" s="40">
        <v>3.0</v>
      </c>
      <c r="AD129" s="40">
        <v>17.0</v>
      </c>
      <c r="AE129" s="40">
        <v>15.0</v>
      </c>
      <c r="AF129" s="40">
        <v>1.0</v>
      </c>
      <c r="AG129" s="42">
        <v>9.0</v>
      </c>
    </row>
    <row r="130">
      <c r="A130" s="39" t="s">
        <v>446</v>
      </c>
      <c r="B130" s="39">
        <v>2015.0</v>
      </c>
      <c r="C130" s="39" t="s">
        <v>659</v>
      </c>
      <c r="D130" s="40" t="s">
        <v>595</v>
      </c>
      <c r="E130" s="40">
        <v>83.0</v>
      </c>
      <c r="F130" s="40">
        <v>76.0</v>
      </c>
      <c r="G130" s="40">
        <v>0.0</v>
      </c>
      <c r="H130" s="40">
        <v>0.0</v>
      </c>
      <c r="I130" s="40">
        <v>159.0</v>
      </c>
      <c r="J130" s="39">
        <f>+15</f>
        <v>15</v>
      </c>
      <c r="K130" s="41">
        <v>0.0</v>
      </c>
      <c r="L130" s="40">
        <v>134.0</v>
      </c>
      <c r="M130" s="40">
        <v>127.0</v>
      </c>
      <c r="N130" s="40">
        <v>0.0</v>
      </c>
      <c r="O130" s="40">
        <v>0.0</v>
      </c>
      <c r="P130" s="40">
        <v>10.0</v>
      </c>
      <c r="Q130" s="39">
        <v>0.0</v>
      </c>
      <c r="R130" s="42">
        <v>283.0</v>
      </c>
      <c r="S130" s="40">
        <v>0.0</v>
      </c>
      <c r="T130" s="40">
        <v>9.0</v>
      </c>
      <c r="U130" s="39">
        <v>0.0</v>
      </c>
      <c r="V130" s="40">
        <v>26.5</v>
      </c>
      <c r="W130" s="40">
        <v>53.0</v>
      </c>
      <c r="X130" s="39">
        <v>0.0</v>
      </c>
      <c r="Y130" s="40">
        <f>+5</f>
        <v>5</v>
      </c>
      <c r="Z130" s="40">
        <f>+6</f>
        <v>6</v>
      </c>
      <c r="AA130" s="40">
        <f>+4</f>
        <v>4</v>
      </c>
      <c r="AB130" s="40">
        <v>0.0</v>
      </c>
      <c r="AC130" s="40">
        <v>3.0</v>
      </c>
      <c r="AD130" s="40">
        <v>18.0</v>
      </c>
      <c r="AE130" s="40">
        <v>12.0</v>
      </c>
      <c r="AF130" s="40">
        <v>3.0</v>
      </c>
      <c r="AG130" s="42">
        <v>9.0</v>
      </c>
    </row>
    <row r="131">
      <c r="A131" s="39" t="s">
        <v>446</v>
      </c>
      <c r="B131" s="39">
        <v>2015.0</v>
      </c>
      <c r="C131" s="39" t="s">
        <v>661</v>
      </c>
      <c r="D131" s="40" t="s">
        <v>595</v>
      </c>
      <c r="E131" s="40">
        <v>88.0</v>
      </c>
      <c r="F131" s="40">
        <v>74.0</v>
      </c>
      <c r="G131" s="40">
        <v>0.0</v>
      </c>
      <c r="H131" s="40">
        <v>0.0</v>
      </c>
      <c r="I131" s="40">
        <v>162.0</v>
      </c>
      <c r="J131" s="39">
        <f>+18</f>
        <v>18</v>
      </c>
      <c r="K131" s="41">
        <v>0.0</v>
      </c>
      <c r="L131" s="40">
        <v>140.0</v>
      </c>
      <c r="M131" s="40">
        <v>133.0</v>
      </c>
      <c r="N131" s="40">
        <v>0.0</v>
      </c>
      <c r="O131" s="40">
        <v>0.0</v>
      </c>
      <c r="P131" s="40">
        <v>14.0</v>
      </c>
      <c r="Q131" s="39">
        <v>0.0</v>
      </c>
      <c r="R131" s="42">
        <v>272.3</v>
      </c>
      <c r="S131" s="40">
        <v>0.0</v>
      </c>
      <c r="T131" s="40">
        <v>17.0</v>
      </c>
      <c r="U131" s="39">
        <v>0.0</v>
      </c>
      <c r="V131" s="40">
        <v>32.0</v>
      </c>
      <c r="W131" s="40">
        <v>64.0</v>
      </c>
      <c r="X131" s="39">
        <v>0.0</v>
      </c>
      <c r="Y131" s="40">
        <f>+3</f>
        <v>3</v>
      </c>
      <c r="Z131" s="40">
        <f t="shared" ref="Z131:Z132" si="53">+9</f>
        <v>9</v>
      </c>
      <c r="AA131" s="40">
        <f>+6</f>
        <v>6</v>
      </c>
      <c r="AB131" s="40">
        <v>0.0</v>
      </c>
      <c r="AC131" s="40">
        <v>4.0</v>
      </c>
      <c r="AD131" s="40">
        <v>15.0</v>
      </c>
      <c r="AE131" s="40">
        <v>13.0</v>
      </c>
      <c r="AF131" s="40">
        <v>4.0</v>
      </c>
      <c r="AG131" s="42">
        <v>9.0</v>
      </c>
    </row>
    <row r="132">
      <c r="A132" s="39" t="s">
        <v>446</v>
      </c>
      <c r="B132" s="39">
        <v>2015.0</v>
      </c>
      <c r="C132" s="39" t="s">
        <v>217</v>
      </c>
      <c r="D132" s="40" t="s">
        <v>595</v>
      </c>
      <c r="E132" s="40">
        <v>81.0</v>
      </c>
      <c r="F132" s="40">
        <v>76.0</v>
      </c>
      <c r="G132" s="40">
        <v>0.0</v>
      </c>
      <c r="H132" s="40">
        <v>0.0</v>
      </c>
      <c r="I132" s="40">
        <v>157.0</v>
      </c>
      <c r="J132" s="39">
        <f>+13</f>
        <v>13</v>
      </c>
      <c r="K132" s="41">
        <v>0.0</v>
      </c>
      <c r="L132" s="40">
        <v>122.0</v>
      </c>
      <c r="M132" s="40">
        <v>122.0</v>
      </c>
      <c r="N132" s="40">
        <v>0.0</v>
      </c>
      <c r="O132" s="40">
        <v>0.0</v>
      </c>
      <c r="P132" s="40">
        <v>17.0</v>
      </c>
      <c r="Q132" s="39">
        <v>0.0</v>
      </c>
      <c r="R132" s="42">
        <v>273.8</v>
      </c>
      <c r="S132" s="40">
        <v>0.0</v>
      </c>
      <c r="T132" s="40">
        <v>15.0</v>
      </c>
      <c r="U132" s="39">
        <v>0.0</v>
      </c>
      <c r="V132" s="40">
        <v>31.0</v>
      </c>
      <c r="W132" s="40">
        <v>62.0</v>
      </c>
      <c r="X132" s="39">
        <v>0.0</v>
      </c>
      <c r="Y132" s="40">
        <f>+4</f>
        <v>4</v>
      </c>
      <c r="Z132" s="40">
        <f t="shared" si="53"/>
        <v>9</v>
      </c>
      <c r="AA132" s="40" t="s">
        <v>21</v>
      </c>
      <c r="AB132" s="40">
        <v>0.0</v>
      </c>
      <c r="AC132" s="40">
        <v>2.0</v>
      </c>
      <c r="AD132" s="40">
        <v>20.0</v>
      </c>
      <c r="AE132" s="40">
        <v>13.0</v>
      </c>
      <c r="AF132" s="40">
        <v>1.0</v>
      </c>
      <c r="AG132" s="42">
        <v>8.5</v>
      </c>
    </row>
    <row r="133">
      <c r="A133" s="39" t="s">
        <v>446</v>
      </c>
      <c r="B133" s="39">
        <v>2015.0</v>
      </c>
      <c r="C133" s="41" t="s">
        <v>664</v>
      </c>
      <c r="D133" s="40" t="s">
        <v>595</v>
      </c>
      <c r="E133" s="40">
        <v>82.0</v>
      </c>
      <c r="F133" s="40">
        <v>80.0</v>
      </c>
      <c r="G133" s="40">
        <v>0.0</v>
      </c>
      <c r="H133" s="40">
        <v>0.0</v>
      </c>
      <c r="I133" s="40">
        <v>162.0</v>
      </c>
      <c r="J133" s="41">
        <f>+18</f>
        <v>18</v>
      </c>
      <c r="K133" s="41">
        <v>0.0</v>
      </c>
      <c r="L133" s="40">
        <v>128.0</v>
      </c>
      <c r="M133" s="40">
        <v>133.0</v>
      </c>
      <c r="N133" s="40">
        <v>0.0</v>
      </c>
      <c r="O133" s="40">
        <v>0.0</v>
      </c>
      <c r="P133" s="40">
        <v>13.0</v>
      </c>
      <c r="Q133" s="39">
        <v>0.0</v>
      </c>
      <c r="R133" s="42">
        <v>288.5</v>
      </c>
      <c r="S133" s="40">
        <v>0.0</v>
      </c>
      <c r="T133" s="40">
        <v>13.0</v>
      </c>
      <c r="U133" s="39">
        <v>0.0</v>
      </c>
      <c r="V133" s="40">
        <v>29.5</v>
      </c>
      <c r="W133" s="40">
        <v>59.0</v>
      </c>
      <c r="X133" s="39">
        <v>0.0</v>
      </c>
      <c r="Y133" s="40">
        <f t="shared" ref="Y133:Y134" si="54">+3</f>
        <v>3</v>
      </c>
      <c r="Z133" s="40">
        <f>+15</f>
        <v>15</v>
      </c>
      <c r="AA133" s="40" t="s">
        <v>21</v>
      </c>
      <c r="AB133" s="40">
        <v>0.0</v>
      </c>
      <c r="AC133" s="40">
        <v>2.0</v>
      </c>
      <c r="AD133" s="40">
        <v>21.0</v>
      </c>
      <c r="AE133" s="40">
        <v>8.0</v>
      </c>
      <c r="AF133" s="40">
        <v>5.0</v>
      </c>
      <c r="AG133" s="42">
        <v>7.5</v>
      </c>
    </row>
    <row r="134">
      <c r="A134" s="39" t="s">
        <v>446</v>
      </c>
      <c r="B134" s="39">
        <v>2015.0</v>
      </c>
      <c r="C134" s="39" t="s">
        <v>665</v>
      </c>
      <c r="D134" s="40" t="s">
        <v>595</v>
      </c>
      <c r="E134" s="40">
        <v>77.0</v>
      </c>
      <c r="F134" s="40">
        <v>82.0</v>
      </c>
      <c r="G134" s="40">
        <v>0.0</v>
      </c>
      <c r="H134" s="40">
        <v>0.0</v>
      </c>
      <c r="I134" s="40">
        <v>159.0</v>
      </c>
      <c r="J134" s="39">
        <f t="shared" ref="J134:J136" si="55">+15</f>
        <v>15</v>
      </c>
      <c r="K134" s="41">
        <v>0.0</v>
      </c>
      <c r="L134" s="40">
        <v>69.0</v>
      </c>
      <c r="M134" s="40">
        <v>127.0</v>
      </c>
      <c r="N134" s="40">
        <v>0.0</v>
      </c>
      <c r="O134" s="40">
        <v>0.0</v>
      </c>
      <c r="P134" s="40">
        <v>16.0</v>
      </c>
      <c r="Q134" s="39">
        <v>0.0</v>
      </c>
      <c r="R134" s="42">
        <v>274.0</v>
      </c>
      <c r="S134" s="40">
        <v>0.0</v>
      </c>
      <c r="T134" s="40">
        <v>15.0</v>
      </c>
      <c r="U134" s="39">
        <v>0.0</v>
      </c>
      <c r="V134" s="40">
        <v>31.0</v>
      </c>
      <c r="W134" s="40">
        <v>62.0</v>
      </c>
      <c r="X134" s="39">
        <v>0.0</v>
      </c>
      <c r="Y134" s="40">
        <f t="shared" si="54"/>
        <v>3</v>
      </c>
      <c r="Z134" s="40">
        <f>+10</f>
        <v>10</v>
      </c>
      <c r="AA134" s="40">
        <f>+2</f>
        <v>2</v>
      </c>
      <c r="AB134" s="40">
        <v>0.0</v>
      </c>
      <c r="AC134" s="40">
        <v>2.0</v>
      </c>
      <c r="AD134" s="40">
        <v>19.0</v>
      </c>
      <c r="AE134" s="40">
        <v>13.0</v>
      </c>
      <c r="AF134" s="40">
        <v>2.0</v>
      </c>
      <c r="AG134" s="42">
        <v>7.0</v>
      </c>
    </row>
    <row r="135">
      <c r="A135" s="39" t="s">
        <v>446</v>
      </c>
      <c r="B135" s="39">
        <v>2015.0</v>
      </c>
      <c r="C135" s="39" t="s">
        <v>322</v>
      </c>
      <c r="D135" s="40" t="s">
        <v>595</v>
      </c>
      <c r="E135" s="40">
        <v>79.0</v>
      </c>
      <c r="F135" s="40">
        <v>80.0</v>
      </c>
      <c r="G135" s="40">
        <v>0.0</v>
      </c>
      <c r="H135" s="40">
        <v>0.0</v>
      </c>
      <c r="I135" s="40">
        <v>159.0</v>
      </c>
      <c r="J135" s="39">
        <f t="shared" si="55"/>
        <v>15</v>
      </c>
      <c r="K135" s="41">
        <v>0.0</v>
      </c>
      <c r="L135" s="40">
        <v>95.0</v>
      </c>
      <c r="M135" s="40">
        <v>127.0</v>
      </c>
      <c r="N135" s="40">
        <v>0.0</v>
      </c>
      <c r="O135" s="40">
        <v>0.0</v>
      </c>
      <c r="P135" s="40">
        <v>12.0</v>
      </c>
      <c r="Q135" s="39">
        <v>0.0</v>
      </c>
      <c r="R135" s="42">
        <v>271.0</v>
      </c>
      <c r="S135" s="40">
        <v>0.0</v>
      </c>
      <c r="T135" s="40">
        <v>11.0</v>
      </c>
      <c r="U135" s="39">
        <v>0.0</v>
      </c>
      <c r="V135" s="40">
        <v>28.5</v>
      </c>
      <c r="W135" s="40">
        <v>57.0</v>
      </c>
      <c r="X135" s="39">
        <v>0.0</v>
      </c>
      <c r="Y135" s="40">
        <f>+8</f>
        <v>8</v>
      </c>
      <c r="Z135" s="40">
        <f>+6</f>
        <v>6</v>
      </c>
      <c r="AA135" s="40">
        <f>+1</f>
        <v>1</v>
      </c>
      <c r="AB135" s="40">
        <v>0.0</v>
      </c>
      <c r="AC135" s="40">
        <v>0.0</v>
      </c>
      <c r="AD135" s="40">
        <v>25.0</v>
      </c>
      <c r="AE135" s="40">
        <v>8.0</v>
      </c>
      <c r="AF135" s="40">
        <v>3.0</v>
      </c>
      <c r="AG135" s="42">
        <v>5.5</v>
      </c>
    </row>
    <row r="136">
      <c r="A136" s="39" t="s">
        <v>446</v>
      </c>
      <c r="B136" s="39">
        <v>2015.0</v>
      </c>
      <c r="C136" s="39" t="s">
        <v>327</v>
      </c>
      <c r="D136" s="40" t="s">
        <v>595</v>
      </c>
      <c r="E136" s="40">
        <v>82.0</v>
      </c>
      <c r="F136" s="40">
        <v>77.0</v>
      </c>
      <c r="G136" s="40">
        <v>0.0</v>
      </c>
      <c r="H136" s="40">
        <v>0.0</v>
      </c>
      <c r="I136" s="40">
        <v>159.0</v>
      </c>
      <c r="J136" s="39">
        <f t="shared" si="55"/>
        <v>15</v>
      </c>
      <c r="K136" s="41">
        <v>0.0</v>
      </c>
      <c r="L136" s="40">
        <v>128.0</v>
      </c>
      <c r="M136" s="40">
        <v>127.0</v>
      </c>
      <c r="N136" s="40">
        <v>0.0</v>
      </c>
      <c r="O136" s="40">
        <v>0.0</v>
      </c>
      <c r="P136" s="40">
        <v>18.0</v>
      </c>
      <c r="Q136" s="39">
        <v>0.0</v>
      </c>
      <c r="R136" s="42">
        <v>273.0</v>
      </c>
      <c r="S136" s="40">
        <v>0.0</v>
      </c>
      <c r="T136" s="40">
        <v>11.0</v>
      </c>
      <c r="U136" s="39">
        <v>0.0</v>
      </c>
      <c r="V136" s="40">
        <v>29.5</v>
      </c>
      <c r="W136" s="40">
        <v>59.0</v>
      </c>
      <c r="X136" s="39">
        <v>0.0</v>
      </c>
      <c r="Y136" s="40">
        <f>+2</f>
        <v>2</v>
      </c>
      <c r="Z136" s="40">
        <f>+9</f>
        <v>9</v>
      </c>
      <c r="AA136" s="40">
        <f>+4</f>
        <v>4</v>
      </c>
      <c r="AB136" s="40">
        <v>0.0</v>
      </c>
      <c r="AC136" s="40">
        <v>1.0</v>
      </c>
      <c r="AD136" s="40">
        <v>21.0</v>
      </c>
      <c r="AE136" s="40">
        <v>12.0</v>
      </c>
      <c r="AF136" s="40">
        <v>2.0</v>
      </c>
      <c r="AG136" s="42">
        <v>5.5</v>
      </c>
    </row>
    <row r="137">
      <c r="A137" s="39" t="s">
        <v>446</v>
      </c>
      <c r="B137" s="39">
        <v>2015.0</v>
      </c>
      <c r="C137" s="39" t="s">
        <v>337</v>
      </c>
      <c r="D137" s="40" t="s">
        <v>595</v>
      </c>
      <c r="E137" s="40">
        <v>82.0</v>
      </c>
      <c r="F137" s="40">
        <v>80.0</v>
      </c>
      <c r="G137" s="40">
        <v>0.0</v>
      </c>
      <c r="H137" s="40">
        <v>0.0</v>
      </c>
      <c r="I137" s="40">
        <v>162.0</v>
      </c>
      <c r="J137" s="39">
        <f>+18</f>
        <v>18</v>
      </c>
      <c r="K137" s="41">
        <v>0.0</v>
      </c>
      <c r="L137" s="40">
        <v>128.0</v>
      </c>
      <c r="M137" s="40">
        <v>133.0</v>
      </c>
      <c r="N137" s="40">
        <v>0.0</v>
      </c>
      <c r="O137" s="40">
        <v>0.0</v>
      </c>
      <c r="P137" s="40">
        <v>10.0</v>
      </c>
      <c r="Q137" s="39">
        <v>0.0</v>
      </c>
      <c r="R137" s="42">
        <v>278.8</v>
      </c>
      <c r="S137" s="40">
        <v>0.0</v>
      </c>
      <c r="T137" s="40">
        <v>13.0</v>
      </c>
      <c r="U137" s="39">
        <v>0.0</v>
      </c>
      <c r="V137" s="40">
        <v>32.0</v>
      </c>
      <c r="W137" s="40">
        <v>64.0</v>
      </c>
      <c r="X137" s="39">
        <v>0.0</v>
      </c>
      <c r="Y137" s="40">
        <f t="shared" ref="Y137:Y138" si="56">+6</f>
        <v>6</v>
      </c>
      <c r="Z137" s="40">
        <f>+11</f>
        <v>11</v>
      </c>
      <c r="AA137" s="40">
        <f>+1</f>
        <v>1</v>
      </c>
      <c r="AB137" s="40">
        <v>0.0</v>
      </c>
      <c r="AC137" s="40">
        <v>2.0</v>
      </c>
      <c r="AD137" s="40">
        <v>18.0</v>
      </c>
      <c r="AE137" s="40">
        <v>13.0</v>
      </c>
      <c r="AF137" s="40">
        <v>3.0</v>
      </c>
      <c r="AG137" s="42">
        <v>5.5</v>
      </c>
    </row>
    <row r="138">
      <c r="A138" s="39" t="s">
        <v>446</v>
      </c>
      <c r="B138" s="39">
        <v>2015.0</v>
      </c>
      <c r="C138" s="39" t="s">
        <v>671</v>
      </c>
      <c r="D138" s="40" t="s">
        <v>595</v>
      </c>
      <c r="E138" s="40">
        <v>89.0</v>
      </c>
      <c r="F138" s="40">
        <v>77.0</v>
      </c>
      <c r="G138" s="40">
        <v>0.0</v>
      </c>
      <c r="H138" s="40">
        <v>0.0</v>
      </c>
      <c r="I138" s="40">
        <v>166.0</v>
      </c>
      <c r="J138" s="39">
        <f>+22</f>
        <v>22</v>
      </c>
      <c r="K138" s="41">
        <v>0.0</v>
      </c>
      <c r="L138" s="40">
        <v>141.0</v>
      </c>
      <c r="M138" s="40">
        <v>137.0</v>
      </c>
      <c r="N138" s="40">
        <v>0.0</v>
      </c>
      <c r="O138" s="40">
        <v>0.0</v>
      </c>
      <c r="P138" s="40">
        <v>14.0</v>
      </c>
      <c r="Q138" s="39">
        <v>0.0</v>
      </c>
      <c r="R138" s="42">
        <v>284.3</v>
      </c>
      <c r="S138" s="40">
        <v>0.0</v>
      </c>
      <c r="T138" s="40">
        <v>12.0</v>
      </c>
      <c r="U138" s="39">
        <v>0.0</v>
      </c>
      <c r="V138" s="40">
        <v>27.5</v>
      </c>
      <c r="W138" s="40">
        <v>55.0</v>
      </c>
      <c r="X138" s="39">
        <v>0.0</v>
      </c>
      <c r="Y138" s="40">
        <f t="shared" si="56"/>
        <v>6</v>
      </c>
      <c r="Z138" s="40">
        <f>+14</f>
        <v>14</v>
      </c>
      <c r="AA138" s="40">
        <f>+2</f>
        <v>2</v>
      </c>
      <c r="AB138" s="40">
        <v>0.0</v>
      </c>
      <c r="AC138" s="40">
        <v>1.0</v>
      </c>
      <c r="AD138" s="40">
        <v>20.0</v>
      </c>
      <c r="AE138" s="40">
        <v>10.0</v>
      </c>
      <c r="AF138" s="40">
        <v>5.0</v>
      </c>
      <c r="AG138" s="42">
        <v>3.0</v>
      </c>
    </row>
    <row r="139">
      <c r="A139" s="39" t="s">
        <v>446</v>
      </c>
      <c r="B139" s="39">
        <v>2015.0</v>
      </c>
      <c r="C139" s="39" t="s">
        <v>672</v>
      </c>
      <c r="D139" s="40" t="s">
        <v>673</v>
      </c>
      <c r="E139" s="40">
        <v>76.0</v>
      </c>
      <c r="F139" s="40">
        <v>0.0</v>
      </c>
      <c r="G139" s="40">
        <v>0.0</v>
      </c>
      <c r="H139" s="40">
        <v>0.0</v>
      </c>
      <c r="I139" s="40">
        <v>76.0</v>
      </c>
      <c r="J139" s="39">
        <f>+4</f>
        <v>4</v>
      </c>
      <c r="K139" s="41">
        <v>0.0</v>
      </c>
      <c r="L139" s="40">
        <v>57.0</v>
      </c>
      <c r="M139" s="40">
        <v>0.0</v>
      </c>
      <c r="N139" s="40">
        <v>0.0</v>
      </c>
      <c r="O139" s="40">
        <v>0.0</v>
      </c>
      <c r="P139" s="40">
        <v>9.0</v>
      </c>
      <c r="Q139" s="39">
        <v>0.0</v>
      </c>
      <c r="R139" s="42">
        <v>271.0</v>
      </c>
      <c r="S139" s="40">
        <v>0.0</v>
      </c>
      <c r="T139" s="40">
        <v>7.0</v>
      </c>
      <c r="U139" s="39">
        <v>0.0</v>
      </c>
      <c r="V139" s="40">
        <v>27.0</v>
      </c>
      <c r="W139" s="40">
        <v>27.0</v>
      </c>
      <c r="X139" s="39">
        <v>0.0</v>
      </c>
      <c r="Y139" s="40" t="s">
        <v>21</v>
      </c>
      <c r="Z139" s="40">
        <f>+5</f>
        <v>5</v>
      </c>
      <c r="AA139" s="40">
        <v>-1.0</v>
      </c>
      <c r="AB139" s="40">
        <v>0.0</v>
      </c>
      <c r="AC139" s="40">
        <v>2.0</v>
      </c>
      <c r="AD139" s="40">
        <v>11.0</v>
      </c>
      <c r="AE139" s="40">
        <v>4.0</v>
      </c>
      <c r="AF139" s="40">
        <v>1.0</v>
      </c>
      <c r="AG139" s="42">
        <v>8.5</v>
      </c>
    </row>
    <row r="140">
      <c r="A140" s="39" t="s">
        <v>446</v>
      </c>
      <c r="B140" s="39">
        <v>2015.0</v>
      </c>
      <c r="C140" s="39" t="s">
        <v>559</v>
      </c>
      <c r="D140" s="40" t="s">
        <v>673</v>
      </c>
      <c r="E140" s="40">
        <v>81.0</v>
      </c>
      <c r="F140" s="40">
        <v>0.0</v>
      </c>
      <c r="G140" s="40">
        <v>0.0</v>
      </c>
      <c r="H140" s="40">
        <v>0.0</v>
      </c>
      <c r="I140" s="40">
        <v>81.0</v>
      </c>
      <c r="J140" s="39">
        <f>+9</f>
        <v>9</v>
      </c>
      <c r="K140" s="41">
        <v>0.0</v>
      </c>
      <c r="L140" s="40">
        <v>122.0</v>
      </c>
      <c r="M140" s="40">
        <v>0.0</v>
      </c>
      <c r="N140" s="40">
        <v>0.0</v>
      </c>
      <c r="O140" s="40">
        <v>0.0</v>
      </c>
      <c r="P140" s="40">
        <v>11.0</v>
      </c>
      <c r="Q140" s="39">
        <v>0.0</v>
      </c>
      <c r="R140" s="42">
        <v>284.5</v>
      </c>
      <c r="S140" s="40">
        <v>0.0</v>
      </c>
      <c r="T140" s="40">
        <v>7.0</v>
      </c>
      <c r="U140" s="39">
        <v>0.0</v>
      </c>
      <c r="V140" s="40">
        <v>29.0</v>
      </c>
      <c r="W140" s="40">
        <v>29.0</v>
      </c>
      <c r="X140" s="39">
        <v>0.0</v>
      </c>
      <c r="Y140" s="40">
        <f t="shared" ref="Y140:Z140" si="57">+5</f>
        <v>5</v>
      </c>
      <c r="Z140" s="40">
        <f t="shared" si="57"/>
        <v>5</v>
      </c>
      <c r="AA140" s="40">
        <v>-1.0</v>
      </c>
      <c r="AB140" s="40">
        <v>0.0</v>
      </c>
      <c r="AC140" s="40">
        <v>2.0</v>
      </c>
      <c r="AD140" s="40">
        <v>8.0</v>
      </c>
      <c r="AE140" s="40">
        <v>6.0</v>
      </c>
      <c r="AF140" s="40">
        <v>2.0</v>
      </c>
      <c r="AG140" s="42">
        <v>5.0</v>
      </c>
    </row>
    <row r="141">
      <c r="A141" s="39" t="s">
        <v>446</v>
      </c>
      <c r="B141" s="39">
        <v>2015.0</v>
      </c>
      <c r="C141" s="39" t="s">
        <v>623</v>
      </c>
      <c r="D141" s="40" t="s">
        <v>673</v>
      </c>
      <c r="E141" s="40">
        <v>80.0</v>
      </c>
      <c r="F141" s="40">
        <v>0.0</v>
      </c>
      <c r="G141" s="40">
        <v>0.0</v>
      </c>
      <c r="H141" s="40">
        <v>0.0</v>
      </c>
      <c r="I141" s="40">
        <v>80.0</v>
      </c>
      <c r="J141" s="39">
        <f t="shared" ref="J141:J142" si="58">+8</f>
        <v>8</v>
      </c>
      <c r="K141" s="41">
        <v>0.0</v>
      </c>
      <c r="L141" s="40">
        <v>111.0</v>
      </c>
      <c r="M141" s="40">
        <v>0.0</v>
      </c>
      <c r="N141" s="40">
        <v>0.0</v>
      </c>
      <c r="O141" s="40">
        <v>0.0</v>
      </c>
      <c r="P141" s="40">
        <v>5.0</v>
      </c>
      <c r="Q141" s="39">
        <v>0.0</v>
      </c>
      <c r="R141" s="42">
        <v>277.5</v>
      </c>
      <c r="S141" s="40">
        <v>0.0</v>
      </c>
      <c r="T141" s="40">
        <v>9.0</v>
      </c>
      <c r="U141" s="39">
        <v>0.0</v>
      </c>
      <c r="V141" s="40">
        <v>30.0</v>
      </c>
      <c r="W141" s="40">
        <v>30.0</v>
      </c>
      <c r="X141" s="39">
        <v>0.0</v>
      </c>
      <c r="Y141" s="40">
        <f>+3</f>
        <v>3</v>
      </c>
      <c r="Z141" s="40">
        <f>+4</f>
        <v>4</v>
      </c>
      <c r="AA141" s="40">
        <f t="shared" ref="AA141:AA142" si="59">+1</f>
        <v>1</v>
      </c>
      <c r="AB141" s="40">
        <v>0.0</v>
      </c>
      <c r="AC141" s="40">
        <v>2.0</v>
      </c>
      <c r="AD141" s="40">
        <v>7.0</v>
      </c>
      <c r="AE141" s="40">
        <v>8.0</v>
      </c>
      <c r="AF141" s="40">
        <v>1.0</v>
      </c>
      <c r="AG141" s="42">
        <v>4.5</v>
      </c>
    </row>
    <row r="142">
      <c r="A142" s="39" t="s">
        <v>446</v>
      </c>
      <c r="B142" s="39">
        <v>2015.0</v>
      </c>
      <c r="C142" s="39" t="s">
        <v>100</v>
      </c>
      <c r="D142" s="40" t="s">
        <v>673</v>
      </c>
      <c r="E142" s="40">
        <v>80.0</v>
      </c>
      <c r="F142" s="40">
        <v>0.0</v>
      </c>
      <c r="G142" s="40">
        <v>0.0</v>
      </c>
      <c r="H142" s="40">
        <v>0.0</v>
      </c>
      <c r="I142" s="40">
        <v>80.0</v>
      </c>
      <c r="J142" s="39">
        <f t="shared" si="58"/>
        <v>8</v>
      </c>
      <c r="K142" s="41">
        <v>0.0</v>
      </c>
      <c r="L142" s="40">
        <v>111.0</v>
      </c>
      <c r="M142" s="40">
        <v>0.0</v>
      </c>
      <c r="N142" s="40">
        <v>0.0</v>
      </c>
      <c r="O142" s="40">
        <v>0.0</v>
      </c>
      <c r="P142" s="40">
        <v>7.0</v>
      </c>
      <c r="Q142" s="39">
        <v>0.0</v>
      </c>
      <c r="R142" s="42">
        <v>267.5</v>
      </c>
      <c r="S142" s="40">
        <v>0.0</v>
      </c>
      <c r="T142" s="40">
        <v>7.0</v>
      </c>
      <c r="U142" s="39">
        <v>0.0</v>
      </c>
      <c r="V142" s="40">
        <v>31.0</v>
      </c>
      <c r="W142" s="40">
        <v>31.0</v>
      </c>
      <c r="X142" s="39">
        <v>0.0</v>
      </c>
      <c r="Y142" s="40">
        <f>+2</f>
        <v>2</v>
      </c>
      <c r="Z142" s="40">
        <f>+5</f>
        <v>5</v>
      </c>
      <c r="AA142" s="40">
        <f t="shared" si="59"/>
        <v>1</v>
      </c>
      <c r="AB142" s="40">
        <v>0.0</v>
      </c>
      <c r="AC142" s="40">
        <v>0.0</v>
      </c>
      <c r="AD142" s="40">
        <v>10.0</v>
      </c>
      <c r="AE142" s="40">
        <v>8.0</v>
      </c>
      <c r="AF142" s="40">
        <v>0.0</v>
      </c>
      <c r="AG142" s="42">
        <v>1.0</v>
      </c>
    </row>
    <row r="143">
      <c r="A143" s="39" t="s">
        <v>446</v>
      </c>
      <c r="B143" s="39">
        <v>2015.0</v>
      </c>
      <c r="C143" s="39" t="s">
        <v>133</v>
      </c>
      <c r="D143" s="40" t="s">
        <v>673</v>
      </c>
      <c r="E143" s="40">
        <v>0.0</v>
      </c>
      <c r="F143" s="40">
        <v>0.0</v>
      </c>
      <c r="G143" s="40">
        <v>0.0</v>
      </c>
      <c r="H143" s="40">
        <v>0.0</v>
      </c>
      <c r="I143" s="40">
        <v>0.0</v>
      </c>
      <c r="J143" s="39" t="s">
        <v>21</v>
      </c>
      <c r="K143" s="41">
        <v>0.0</v>
      </c>
      <c r="L143" s="40">
        <v>0.0</v>
      </c>
      <c r="M143" s="40">
        <v>0.0</v>
      </c>
      <c r="N143" s="40">
        <v>0.0</v>
      </c>
      <c r="O143" s="40">
        <v>0.0</v>
      </c>
      <c r="P143" s="40">
        <v>0.0</v>
      </c>
      <c r="Q143" s="39">
        <v>0.0</v>
      </c>
      <c r="R143" s="42">
        <v>0.0</v>
      </c>
      <c r="S143" s="40">
        <v>0.0</v>
      </c>
      <c r="T143" s="40">
        <v>0.0</v>
      </c>
      <c r="U143" s="39">
        <v>0.0</v>
      </c>
      <c r="V143" s="40">
        <v>0.0</v>
      </c>
      <c r="W143" s="40">
        <v>0.0</v>
      </c>
      <c r="X143" s="39">
        <v>0.0</v>
      </c>
      <c r="Y143" s="40" t="s">
        <v>21</v>
      </c>
      <c r="Z143" s="40" t="s">
        <v>21</v>
      </c>
      <c r="AA143" s="40" t="s">
        <v>21</v>
      </c>
      <c r="AB143" s="40">
        <v>0.0</v>
      </c>
      <c r="AC143" s="40">
        <v>0.0</v>
      </c>
      <c r="AD143" s="40">
        <v>0.0</v>
      </c>
      <c r="AE143" s="40">
        <v>0.0</v>
      </c>
      <c r="AF143" s="40">
        <v>0.0</v>
      </c>
      <c r="AG143" s="42">
        <v>0.0</v>
      </c>
    </row>
    <row r="144">
      <c r="A144" s="39" t="s">
        <v>446</v>
      </c>
      <c r="B144" s="39">
        <v>2015.0</v>
      </c>
      <c r="C144" s="39" t="s">
        <v>677</v>
      </c>
      <c r="D144" s="40" t="s">
        <v>673</v>
      </c>
      <c r="E144" s="40">
        <v>0.0</v>
      </c>
      <c r="F144" s="40">
        <v>0.0</v>
      </c>
      <c r="G144" s="40">
        <v>0.0</v>
      </c>
      <c r="H144" s="40">
        <v>0.0</v>
      </c>
      <c r="I144" s="40">
        <v>0.0</v>
      </c>
      <c r="J144" s="39" t="s">
        <v>21</v>
      </c>
      <c r="K144" s="41">
        <v>0.0</v>
      </c>
      <c r="L144" s="40">
        <v>0.0</v>
      </c>
      <c r="M144" s="40">
        <v>0.0</v>
      </c>
      <c r="N144" s="40">
        <v>0.0</v>
      </c>
      <c r="O144" s="40">
        <v>0.0</v>
      </c>
      <c r="P144" s="40">
        <v>0.0</v>
      </c>
      <c r="Q144" s="39">
        <v>0.0</v>
      </c>
      <c r="R144" s="42">
        <v>0.0</v>
      </c>
      <c r="S144" s="40">
        <v>0.0</v>
      </c>
      <c r="T144" s="40">
        <v>0.0</v>
      </c>
      <c r="U144" s="39">
        <v>0.0</v>
      </c>
      <c r="V144" s="40">
        <v>0.0</v>
      </c>
      <c r="W144" s="40">
        <v>0.0</v>
      </c>
      <c r="X144" s="39">
        <v>0.0</v>
      </c>
      <c r="Y144" s="40" t="s">
        <v>21</v>
      </c>
      <c r="Z144" s="40" t="s">
        <v>21</v>
      </c>
      <c r="AA144" s="40" t="s">
        <v>21</v>
      </c>
      <c r="AB144" s="40">
        <v>0.0</v>
      </c>
      <c r="AC144" s="40">
        <v>0.0</v>
      </c>
      <c r="AD144" s="40">
        <v>0.0</v>
      </c>
      <c r="AE144" s="40">
        <v>0.0</v>
      </c>
      <c r="AF144" s="40">
        <v>0.0</v>
      </c>
      <c r="AG144" s="42">
        <v>0.0</v>
      </c>
    </row>
    <row r="145">
      <c r="A145" s="39" t="s">
        <v>446</v>
      </c>
      <c r="B145" s="39">
        <v>2015.0</v>
      </c>
      <c r="C145" s="39" t="s">
        <v>678</v>
      </c>
      <c r="D145" s="40" t="s">
        <v>673</v>
      </c>
      <c r="E145" s="40">
        <v>0.0</v>
      </c>
      <c r="F145" s="40">
        <v>0.0</v>
      </c>
      <c r="G145" s="40">
        <v>0.0</v>
      </c>
      <c r="H145" s="40">
        <v>0.0</v>
      </c>
      <c r="I145" s="40">
        <v>0.0</v>
      </c>
      <c r="J145" s="39" t="s">
        <v>21</v>
      </c>
      <c r="K145" s="41">
        <v>0.0</v>
      </c>
      <c r="L145" s="40">
        <v>0.0</v>
      </c>
      <c r="M145" s="40">
        <v>0.0</v>
      </c>
      <c r="N145" s="40">
        <v>0.0</v>
      </c>
      <c r="O145" s="40">
        <v>0.0</v>
      </c>
      <c r="P145" s="40">
        <v>0.0</v>
      </c>
      <c r="Q145" s="39">
        <v>0.0</v>
      </c>
      <c r="R145" s="42">
        <v>0.0</v>
      </c>
      <c r="S145" s="40">
        <v>0.0</v>
      </c>
      <c r="T145" s="40">
        <v>0.0</v>
      </c>
      <c r="U145" s="39">
        <v>0.0</v>
      </c>
      <c r="V145" s="40">
        <v>0.0</v>
      </c>
      <c r="W145" s="40">
        <v>0.0</v>
      </c>
      <c r="X145" s="39">
        <v>0.0</v>
      </c>
      <c r="Y145" s="40" t="s">
        <v>21</v>
      </c>
      <c r="Z145" s="40" t="s">
        <v>21</v>
      </c>
      <c r="AA145" s="40" t="s">
        <v>21</v>
      </c>
      <c r="AB145" s="40">
        <v>0.0</v>
      </c>
      <c r="AC145" s="40">
        <v>0.0</v>
      </c>
      <c r="AD145" s="40">
        <v>0.0</v>
      </c>
      <c r="AE145" s="40">
        <v>0.0</v>
      </c>
      <c r="AF145" s="40">
        <v>0.0</v>
      </c>
      <c r="AG145" s="42">
        <v>0.0</v>
      </c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3.71"/>
    <col customWidth="1" min="2" max="2" width="4.57"/>
    <col customWidth="1" min="3" max="3" width="15.86"/>
    <col customWidth="1" min="4" max="4" width="4.86"/>
    <col customWidth="1" min="5" max="8" width="2.86"/>
    <col customWidth="1" min="9" max="9" width="3.71"/>
    <col customWidth="1" min="10" max="10" width="3.29"/>
    <col customWidth="1" min="11" max="11" width="8.71"/>
    <col customWidth="1" min="12" max="15" width="5.71"/>
    <col customWidth="1" min="16" max="16" width="5.29"/>
    <col customWidth="1" min="17" max="17" width="4.71"/>
    <col customWidth="1" min="18" max="18" width="5.0"/>
    <col customWidth="1" min="19" max="19" width="4.71"/>
    <col customWidth="1" min="20" max="20" width="5.71"/>
    <col customWidth="1" min="21" max="21" width="4.71"/>
    <col customWidth="1" min="22" max="22" width="7.14"/>
    <col customWidth="1" min="23" max="23" width="6.57"/>
    <col customWidth="1" min="24" max="24" width="4.71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3.86"/>
    <col customWidth="1" min="33" max="33" width="5.0"/>
  </cols>
  <sheetData>
    <row r="1">
      <c r="A1" s="32" t="s">
        <v>418</v>
      </c>
      <c r="B1" s="32" t="s">
        <v>419</v>
      </c>
      <c r="C1" s="32" t="s">
        <v>14</v>
      </c>
      <c r="D1" s="33" t="s">
        <v>420</v>
      </c>
      <c r="E1" s="33" t="s">
        <v>421</v>
      </c>
      <c r="F1" s="33" t="s">
        <v>422</v>
      </c>
      <c r="G1" s="33" t="s">
        <v>423</v>
      </c>
      <c r="H1" s="33" t="s">
        <v>424</v>
      </c>
      <c r="I1" s="33" t="s">
        <v>425</v>
      </c>
      <c r="J1" s="32" t="s">
        <v>426</v>
      </c>
      <c r="K1" s="35" t="s">
        <v>427</v>
      </c>
      <c r="L1" s="33" t="s">
        <v>428</v>
      </c>
      <c r="M1" s="33" t="s">
        <v>429</v>
      </c>
      <c r="N1" s="33" t="s">
        <v>430</v>
      </c>
      <c r="O1" s="33" t="s">
        <v>431</v>
      </c>
      <c r="P1" s="33" t="s">
        <v>432</v>
      </c>
      <c r="Q1" s="32" t="s">
        <v>5</v>
      </c>
      <c r="R1" s="37" t="s">
        <v>433</v>
      </c>
      <c r="S1" s="33" t="s">
        <v>5</v>
      </c>
      <c r="T1" s="33" t="s">
        <v>434</v>
      </c>
      <c r="U1" s="32" t="s">
        <v>5</v>
      </c>
      <c r="V1" s="33" t="s">
        <v>435</v>
      </c>
      <c r="W1" s="33" t="s">
        <v>436</v>
      </c>
      <c r="X1" s="32" t="s">
        <v>5</v>
      </c>
      <c r="Y1" s="33" t="s">
        <v>437</v>
      </c>
      <c r="Z1" s="33" t="s">
        <v>438</v>
      </c>
      <c r="AA1" s="33" t="s">
        <v>439</v>
      </c>
      <c r="AB1" s="33" t="s">
        <v>440</v>
      </c>
      <c r="AC1" s="33" t="s">
        <v>441</v>
      </c>
      <c r="AD1" s="33" t="s">
        <v>442</v>
      </c>
      <c r="AE1" s="33" t="s">
        <v>443</v>
      </c>
      <c r="AF1" s="33" t="s">
        <v>444</v>
      </c>
      <c r="AG1" s="37" t="s">
        <v>445</v>
      </c>
    </row>
    <row r="2">
      <c r="A2" s="39" t="s">
        <v>446</v>
      </c>
      <c r="B2" s="39">
        <v>2014.0</v>
      </c>
      <c r="C2" s="39" t="s">
        <v>353</v>
      </c>
      <c r="D2" s="40">
        <v>1.0</v>
      </c>
      <c r="E2" s="40">
        <v>69.0</v>
      </c>
      <c r="F2" s="40">
        <v>67.0</v>
      </c>
      <c r="G2" s="40">
        <v>68.0</v>
      </c>
      <c r="H2" s="40">
        <v>76.0</v>
      </c>
      <c r="I2" s="40">
        <v>280.0</v>
      </c>
      <c r="J2" s="39">
        <v>-8.0</v>
      </c>
      <c r="K2" s="41">
        <v>1116000.0</v>
      </c>
      <c r="L2" s="40">
        <v>4.0</v>
      </c>
      <c r="M2" s="40">
        <v>1.0</v>
      </c>
      <c r="N2" s="40">
        <v>1.0</v>
      </c>
      <c r="O2" s="40">
        <v>1.0</v>
      </c>
      <c r="P2" s="40">
        <v>29.0</v>
      </c>
      <c r="Q2" s="39" t="s">
        <v>504</v>
      </c>
      <c r="R2" s="42">
        <v>297.0</v>
      </c>
      <c r="S2" s="40">
        <v>15.0</v>
      </c>
      <c r="T2" s="40">
        <v>44.0</v>
      </c>
      <c r="U2" s="39" t="s">
        <v>487</v>
      </c>
      <c r="V2" s="40">
        <v>26.5</v>
      </c>
      <c r="W2" s="40">
        <v>106.0</v>
      </c>
      <c r="X2" s="39" t="s">
        <v>471</v>
      </c>
      <c r="Y2" s="40" t="s">
        <v>21</v>
      </c>
      <c r="Z2" s="40">
        <v>-4.0</v>
      </c>
      <c r="AA2" s="40">
        <v>-4.0</v>
      </c>
      <c r="AB2" s="40">
        <v>2.0</v>
      </c>
      <c r="AC2" s="40">
        <v>15.0</v>
      </c>
      <c r="AD2" s="40">
        <v>46.0</v>
      </c>
      <c r="AE2" s="40">
        <v>7.0</v>
      </c>
      <c r="AF2" s="40">
        <v>2.0</v>
      </c>
      <c r="AG2" s="42">
        <v>108.5</v>
      </c>
    </row>
    <row r="3">
      <c r="A3" s="39" t="s">
        <v>446</v>
      </c>
      <c r="B3" s="39">
        <v>2014.0</v>
      </c>
      <c r="C3" s="39" t="s">
        <v>331</v>
      </c>
      <c r="D3" s="40" t="s">
        <v>461</v>
      </c>
      <c r="E3" s="40">
        <v>69.0</v>
      </c>
      <c r="F3" s="40">
        <v>72.0</v>
      </c>
      <c r="G3" s="40">
        <v>70.0</v>
      </c>
      <c r="H3" s="40">
        <v>70.0</v>
      </c>
      <c r="I3" s="40">
        <v>281.0</v>
      </c>
      <c r="J3" s="39">
        <v>-7.0</v>
      </c>
      <c r="K3" s="41">
        <v>545600.0</v>
      </c>
      <c r="L3" s="40">
        <v>4.0</v>
      </c>
      <c r="M3" s="40">
        <v>9.0</v>
      </c>
      <c r="N3" s="40">
        <v>8.0</v>
      </c>
      <c r="O3" s="40">
        <v>2.0</v>
      </c>
      <c r="P3" s="40">
        <v>39.0</v>
      </c>
      <c r="Q3" s="39" t="s">
        <v>471</v>
      </c>
      <c r="R3" s="42">
        <v>278.3</v>
      </c>
      <c r="S3" s="40">
        <v>58.0</v>
      </c>
      <c r="T3" s="40">
        <v>41.0</v>
      </c>
      <c r="U3" s="39" t="s">
        <v>506</v>
      </c>
      <c r="V3" s="40">
        <v>25.3</v>
      </c>
      <c r="W3" s="40">
        <v>101.0</v>
      </c>
      <c r="X3" s="39">
        <v>1.0</v>
      </c>
      <c r="Y3" s="40">
        <f t="shared" ref="Y3:Y4" si="1">+1</f>
        <v>1</v>
      </c>
      <c r="Z3" s="40">
        <v>-7.0</v>
      </c>
      <c r="AA3" s="40">
        <v>-1.0</v>
      </c>
      <c r="AB3" s="40">
        <v>1.0</v>
      </c>
      <c r="AC3" s="40">
        <v>16.0</v>
      </c>
      <c r="AD3" s="40">
        <v>46.0</v>
      </c>
      <c r="AE3" s="40">
        <v>7.0</v>
      </c>
      <c r="AF3" s="40">
        <v>2.0</v>
      </c>
      <c r="AG3" s="42">
        <v>93.5</v>
      </c>
    </row>
    <row r="4">
      <c r="A4" s="39" t="s">
        <v>446</v>
      </c>
      <c r="B4" s="39">
        <v>2014.0</v>
      </c>
      <c r="C4" s="39" t="s">
        <v>85</v>
      </c>
      <c r="D4" s="40" t="s">
        <v>461</v>
      </c>
      <c r="E4" s="40">
        <v>72.0</v>
      </c>
      <c r="F4" s="40">
        <v>68.0</v>
      </c>
      <c r="G4" s="40">
        <v>70.0</v>
      </c>
      <c r="H4" s="40">
        <v>71.0</v>
      </c>
      <c r="I4" s="40">
        <v>281.0</v>
      </c>
      <c r="J4" s="39">
        <v>-7.0</v>
      </c>
      <c r="K4" s="41">
        <v>545600.0</v>
      </c>
      <c r="L4" s="40">
        <v>49.0</v>
      </c>
      <c r="M4" s="40">
        <v>6.0</v>
      </c>
      <c r="N4" s="40">
        <v>6.0</v>
      </c>
      <c r="O4" s="40">
        <v>2.0</v>
      </c>
      <c r="P4" s="40">
        <v>38.0</v>
      </c>
      <c r="Q4" s="39" t="s">
        <v>452</v>
      </c>
      <c r="R4" s="42">
        <v>280.1</v>
      </c>
      <c r="S4" s="40">
        <v>54.0</v>
      </c>
      <c r="T4" s="40">
        <v>49.0</v>
      </c>
      <c r="U4" s="39" t="s">
        <v>461</v>
      </c>
      <c r="V4" s="40">
        <v>28.5</v>
      </c>
      <c r="W4" s="40">
        <v>114.0</v>
      </c>
      <c r="X4" s="39" t="s">
        <v>480</v>
      </c>
      <c r="Y4" s="40">
        <f t="shared" si="1"/>
        <v>1</v>
      </c>
      <c r="Z4" s="40">
        <v>-3.0</v>
      </c>
      <c r="AA4" s="40">
        <v>-5.0</v>
      </c>
      <c r="AB4" s="40">
        <v>0.0</v>
      </c>
      <c r="AC4" s="40">
        <v>17.0</v>
      </c>
      <c r="AD4" s="40">
        <v>45.0</v>
      </c>
      <c r="AE4" s="40">
        <v>10.0</v>
      </c>
      <c r="AF4" s="40">
        <v>0.0</v>
      </c>
      <c r="AG4" s="42">
        <v>88.5</v>
      </c>
    </row>
    <row r="5">
      <c r="A5" s="39" t="s">
        <v>446</v>
      </c>
      <c r="B5" s="39">
        <v>2014.0</v>
      </c>
      <c r="C5" s="39" t="s">
        <v>341</v>
      </c>
      <c r="D5" s="40" t="s">
        <v>459</v>
      </c>
      <c r="E5" s="40">
        <v>67.0</v>
      </c>
      <c r="F5" s="40">
        <v>70.0</v>
      </c>
      <c r="G5" s="40">
        <v>70.0</v>
      </c>
      <c r="H5" s="40">
        <v>75.0</v>
      </c>
      <c r="I5" s="40">
        <v>282.0</v>
      </c>
      <c r="J5" s="39">
        <v>-6.0</v>
      </c>
      <c r="K5" s="41">
        <v>272800.0</v>
      </c>
      <c r="L5" s="40">
        <v>1.0</v>
      </c>
      <c r="M5" s="40">
        <v>2.0</v>
      </c>
      <c r="N5" s="40">
        <v>2.0</v>
      </c>
      <c r="O5" s="40">
        <v>4.0</v>
      </c>
      <c r="P5" s="40">
        <v>28.0</v>
      </c>
      <c r="Q5" s="39" t="s">
        <v>469</v>
      </c>
      <c r="R5" s="42">
        <v>301.5</v>
      </c>
      <c r="S5" s="40" t="s">
        <v>511</v>
      </c>
      <c r="T5" s="40">
        <v>43.0</v>
      </c>
      <c r="U5" s="39" t="s">
        <v>512</v>
      </c>
      <c r="V5" s="40">
        <v>26.8</v>
      </c>
      <c r="W5" s="40">
        <v>107.0</v>
      </c>
      <c r="X5" s="39" t="s">
        <v>478</v>
      </c>
      <c r="Y5" s="40" t="s">
        <v>21</v>
      </c>
      <c r="Z5" s="40">
        <v>-2.0</v>
      </c>
      <c r="AA5" s="40">
        <v>-4.0</v>
      </c>
      <c r="AB5" s="40">
        <v>0.0</v>
      </c>
      <c r="AC5" s="40">
        <v>19.0</v>
      </c>
      <c r="AD5" s="40">
        <v>41.0</v>
      </c>
      <c r="AE5" s="40">
        <v>11.0</v>
      </c>
      <c r="AF5" s="40">
        <v>1.0</v>
      </c>
      <c r="AG5" s="42">
        <v>87.0</v>
      </c>
    </row>
    <row r="6">
      <c r="A6" s="39" t="s">
        <v>446</v>
      </c>
      <c r="B6" s="39">
        <v>2014.0</v>
      </c>
      <c r="C6" s="39" t="s">
        <v>162</v>
      </c>
      <c r="D6" s="40" t="s">
        <v>459</v>
      </c>
      <c r="E6" s="40">
        <v>70.0</v>
      </c>
      <c r="F6" s="40">
        <v>72.0</v>
      </c>
      <c r="G6" s="40">
        <v>65.0</v>
      </c>
      <c r="H6" s="40">
        <v>75.0</v>
      </c>
      <c r="I6" s="40">
        <v>282.0</v>
      </c>
      <c r="J6" s="39">
        <v>-6.0</v>
      </c>
      <c r="K6" s="41">
        <v>272800.0</v>
      </c>
      <c r="L6" s="40">
        <v>12.0</v>
      </c>
      <c r="M6" s="40">
        <v>16.0</v>
      </c>
      <c r="N6" s="40">
        <v>2.0</v>
      </c>
      <c r="O6" s="40">
        <v>4.0</v>
      </c>
      <c r="P6" s="40">
        <v>40.0</v>
      </c>
      <c r="Q6" s="39">
        <v>7.0</v>
      </c>
      <c r="R6" s="42">
        <v>276.1</v>
      </c>
      <c r="S6" s="40">
        <v>60.0</v>
      </c>
      <c r="T6" s="40">
        <v>42.0</v>
      </c>
      <c r="U6" s="39" t="s">
        <v>513</v>
      </c>
      <c r="V6" s="40">
        <v>27.3</v>
      </c>
      <c r="W6" s="40">
        <v>109.0</v>
      </c>
      <c r="X6" s="39" t="s">
        <v>476</v>
      </c>
      <c r="Y6" s="40">
        <v>-1.0</v>
      </c>
      <c r="Z6" s="40">
        <v>-2.0</v>
      </c>
      <c r="AA6" s="40">
        <v>-3.0</v>
      </c>
      <c r="AB6" s="40">
        <v>0.0</v>
      </c>
      <c r="AC6" s="40">
        <v>16.0</v>
      </c>
      <c r="AD6" s="40">
        <v>46.0</v>
      </c>
      <c r="AE6" s="40">
        <v>10.0</v>
      </c>
      <c r="AF6" s="40">
        <v>0.0</v>
      </c>
      <c r="AG6" s="42">
        <v>82.0</v>
      </c>
    </row>
    <row r="7">
      <c r="A7" s="39" t="s">
        <v>446</v>
      </c>
      <c r="B7" s="39">
        <v>2014.0</v>
      </c>
      <c r="C7" s="39" t="s">
        <v>515</v>
      </c>
      <c r="D7" s="40" t="s">
        <v>466</v>
      </c>
      <c r="E7" s="40">
        <v>71.0</v>
      </c>
      <c r="F7" s="40">
        <v>76.0</v>
      </c>
      <c r="G7" s="40">
        <v>68.0</v>
      </c>
      <c r="H7" s="40">
        <v>68.0</v>
      </c>
      <c r="I7" s="40">
        <v>283.0</v>
      </c>
      <c r="J7" s="39">
        <v>-5.0</v>
      </c>
      <c r="K7" s="41">
        <v>200725.0</v>
      </c>
      <c r="L7" s="40">
        <v>32.0</v>
      </c>
      <c r="M7" s="40">
        <v>69.0</v>
      </c>
      <c r="N7" s="40">
        <v>24.0</v>
      </c>
      <c r="O7" s="40">
        <v>6.0</v>
      </c>
      <c r="P7" s="40">
        <v>41.0</v>
      </c>
      <c r="Q7" s="39" t="s">
        <v>516</v>
      </c>
      <c r="R7" s="42">
        <v>287.8</v>
      </c>
      <c r="S7" s="40">
        <v>32.0</v>
      </c>
      <c r="T7" s="40">
        <v>49.0</v>
      </c>
      <c r="U7" s="39" t="s">
        <v>461</v>
      </c>
      <c r="V7" s="40">
        <v>28.3</v>
      </c>
      <c r="W7" s="40">
        <v>113.0</v>
      </c>
      <c r="X7" s="39" t="s">
        <v>447</v>
      </c>
      <c r="Y7" s="40">
        <f>+4</f>
        <v>4</v>
      </c>
      <c r="Z7" s="40">
        <v>-3.0</v>
      </c>
      <c r="AA7" s="40">
        <v>-6.0</v>
      </c>
      <c r="AB7" s="40">
        <v>0.0</v>
      </c>
      <c r="AC7" s="40">
        <v>19.0</v>
      </c>
      <c r="AD7" s="40">
        <v>42.0</v>
      </c>
      <c r="AE7" s="40">
        <v>10.0</v>
      </c>
      <c r="AF7" s="40">
        <v>1.0</v>
      </c>
      <c r="AG7" s="42">
        <v>84.0</v>
      </c>
    </row>
    <row r="8">
      <c r="A8" s="39" t="s">
        <v>446</v>
      </c>
      <c r="B8" s="39">
        <v>2014.0</v>
      </c>
      <c r="C8" s="39" t="s">
        <v>518</v>
      </c>
      <c r="D8" s="40" t="s">
        <v>466</v>
      </c>
      <c r="E8" s="40">
        <v>71.0</v>
      </c>
      <c r="F8" s="40">
        <v>71.0</v>
      </c>
      <c r="G8" s="40">
        <v>70.0</v>
      </c>
      <c r="H8" s="40">
        <v>71.0</v>
      </c>
      <c r="I8" s="40">
        <v>283.0</v>
      </c>
      <c r="J8" s="39">
        <v>-5.0</v>
      </c>
      <c r="K8" s="41">
        <v>200725.0</v>
      </c>
      <c r="L8" s="40">
        <v>32.0</v>
      </c>
      <c r="M8" s="40">
        <v>16.0</v>
      </c>
      <c r="N8" s="40">
        <v>11.0</v>
      </c>
      <c r="O8" s="40">
        <v>6.0</v>
      </c>
      <c r="P8" s="40">
        <v>41.0</v>
      </c>
      <c r="Q8" s="39" t="s">
        <v>516</v>
      </c>
      <c r="R8" s="42">
        <v>281.0</v>
      </c>
      <c r="S8" s="40">
        <v>51.0</v>
      </c>
      <c r="T8" s="40">
        <v>49.0</v>
      </c>
      <c r="U8" s="39" t="s">
        <v>461</v>
      </c>
      <c r="V8" s="40">
        <v>28.3</v>
      </c>
      <c r="W8" s="40">
        <v>113.0</v>
      </c>
      <c r="X8" s="39" t="s">
        <v>447</v>
      </c>
      <c r="Y8" s="40" t="s">
        <v>21</v>
      </c>
      <c r="Z8" s="40">
        <f>+1</f>
        <v>1</v>
      </c>
      <c r="AA8" s="40">
        <v>-6.0</v>
      </c>
      <c r="AB8" s="40">
        <v>0.0</v>
      </c>
      <c r="AC8" s="40">
        <v>17.0</v>
      </c>
      <c r="AD8" s="40">
        <v>43.0</v>
      </c>
      <c r="AE8" s="40">
        <v>12.0</v>
      </c>
      <c r="AF8" s="40">
        <v>0.0</v>
      </c>
      <c r="AG8" s="42">
        <v>78.5</v>
      </c>
    </row>
    <row r="9">
      <c r="A9" s="39" t="s">
        <v>446</v>
      </c>
      <c r="B9" s="39">
        <v>2014.0</v>
      </c>
      <c r="C9" s="39" t="s">
        <v>520</v>
      </c>
      <c r="D9" s="40" t="s">
        <v>466</v>
      </c>
      <c r="E9" s="40">
        <v>70.0</v>
      </c>
      <c r="F9" s="40">
        <v>74.0</v>
      </c>
      <c r="G9" s="40">
        <v>68.0</v>
      </c>
      <c r="H9" s="40">
        <v>71.0</v>
      </c>
      <c r="I9" s="40">
        <v>283.0</v>
      </c>
      <c r="J9" s="39">
        <v>-5.0</v>
      </c>
      <c r="K9" s="41">
        <v>200725.0</v>
      </c>
      <c r="L9" s="40">
        <v>12.0</v>
      </c>
      <c r="M9" s="40">
        <v>33.0</v>
      </c>
      <c r="N9" s="40">
        <v>11.0</v>
      </c>
      <c r="O9" s="40">
        <v>6.0</v>
      </c>
      <c r="P9" s="40">
        <v>35.0</v>
      </c>
      <c r="Q9" s="39" t="s">
        <v>453</v>
      </c>
      <c r="R9" s="42">
        <v>278.9</v>
      </c>
      <c r="S9" s="40">
        <v>57.0</v>
      </c>
      <c r="T9" s="40">
        <v>46.0</v>
      </c>
      <c r="U9" s="39">
        <v>8.0</v>
      </c>
      <c r="V9" s="40">
        <v>28.3</v>
      </c>
      <c r="W9" s="40">
        <v>113.0</v>
      </c>
      <c r="X9" s="39" t="s">
        <v>447</v>
      </c>
      <c r="Y9" s="40" t="s">
        <v>21</v>
      </c>
      <c r="Z9" s="40">
        <v>-2.0</v>
      </c>
      <c r="AA9" s="40">
        <v>-3.0</v>
      </c>
      <c r="AB9" s="40">
        <v>0.0</v>
      </c>
      <c r="AC9" s="40">
        <v>13.0</v>
      </c>
      <c r="AD9" s="40">
        <v>51.0</v>
      </c>
      <c r="AE9" s="40">
        <v>8.0</v>
      </c>
      <c r="AF9" s="40">
        <v>0.0</v>
      </c>
      <c r="AG9" s="42">
        <v>72.5</v>
      </c>
    </row>
    <row r="10">
      <c r="A10" s="39" t="s">
        <v>446</v>
      </c>
      <c r="B10" s="39">
        <v>2014.0</v>
      </c>
      <c r="C10" s="39" t="s">
        <v>92</v>
      </c>
      <c r="D10" s="40" t="s">
        <v>466</v>
      </c>
      <c r="E10" s="40">
        <v>70.0</v>
      </c>
      <c r="F10" s="40">
        <v>71.0</v>
      </c>
      <c r="G10" s="40">
        <v>70.0</v>
      </c>
      <c r="H10" s="40">
        <v>72.0</v>
      </c>
      <c r="I10" s="40">
        <v>283.0</v>
      </c>
      <c r="J10" s="39">
        <v>-5.0</v>
      </c>
      <c r="K10" s="41">
        <v>200725.0</v>
      </c>
      <c r="L10" s="40">
        <v>12.0</v>
      </c>
      <c r="M10" s="40">
        <v>9.0</v>
      </c>
      <c r="N10" s="40">
        <v>8.0</v>
      </c>
      <c r="O10" s="40">
        <v>6.0</v>
      </c>
      <c r="P10" s="40">
        <v>36.0</v>
      </c>
      <c r="Q10" s="39" t="s">
        <v>487</v>
      </c>
      <c r="R10" s="42">
        <v>282.1</v>
      </c>
      <c r="S10" s="40">
        <v>50.0</v>
      </c>
      <c r="T10" s="40">
        <v>45.0</v>
      </c>
      <c r="U10" s="39" t="s">
        <v>458</v>
      </c>
      <c r="V10" s="40">
        <v>27.5</v>
      </c>
      <c r="W10" s="40">
        <v>110.0</v>
      </c>
      <c r="X10" s="39" t="s">
        <v>510</v>
      </c>
      <c r="Y10" s="40">
        <v>-1.0</v>
      </c>
      <c r="Z10" s="40">
        <f>+2</f>
        <v>2</v>
      </c>
      <c r="AA10" s="40">
        <v>-6.0</v>
      </c>
      <c r="AB10" s="40">
        <v>0.0</v>
      </c>
      <c r="AC10" s="40">
        <v>13.0</v>
      </c>
      <c r="AD10" s="40">
        <v>51.0</v>
      </c>
      <c r="AE10" s="40">
        <v>8.0</v>
      </c>
      <c r="AF10" s="40">
        <v>0.0</v>
      </c>
      <c r="AG10" s="42">
        <v>72.5</v>
      </c>
    </row>
    <row r="11">
      <c r="A11" s="39" t="s">
        <v>446</v>
      </c>
      <c r="B11" s="39">
        <v>2014.0</v>
      </c>
      <c r="C11" s="39" t="s">
        <v>451</v>
      </c>
      <c r="D11" s="40">
        <v>10.0</v>
      </c>
      <c r="E11" s="40">
        <v>75.0</v>
      </c>
      <c r="F11" s="40">
        <v>70.0</v>
      </c>
      <c r="G11" s="40">
        <v>68.0</v>
      </c>
      <c r="H11" s="40">
        <v>71.0</v>
      </c>
      <c r="I11" s="40">
        <v>284.0</v>
      </c>
      <c r="J11" s="39">
        <v>-4.0</v>
      </c>
      <c r="K11" s="41">
        <v>167400.0</v>
      </c>
      <c r="L11" s="40">
        <v>108.0</v>
      </c>
      <c r="M11" s="40">
        <v>43.0</v>
      </c>
      <c r="N11" s="40">
        <v>14.0</v>
      </c>
      <c r="O11" s="40">
        <v>10.0</v>
      </c>
      <c r="P11" s="40">
        <v>32.0</v>
      </c>
      <c r="Q11" s="39" t="s">
        <v>506</v>
      </c>
      <c r="R11" s="42">
        <v>290.6</v>
      </c>
      <c r="S11" s="40" t="s">
        <v>476</v>
      </c>
      <c r="T11" s="40">
        <v>38.0</v>
      </c>
      <c r="U11" s="39" t="s">
        <v>525</v>
      </c>
      <c r="V11" s="40">
        <v>25.8</v>
      </c>
      <c r="W11" s="40">
        <v>103.0</v>
      </c>
      <c r="X11" s="39">
        <v>3.0</v>
      </c>
      <c r="Y11" s="40">
        <f>+3</f>
        <v>3</v>
      </c>
      <c r="Z11" s="40">
        <v>-2.0</v>
      </c>
      <c r="AA11" s="40">
        <v>-5.0</v>
      </c>
      <c r="AB11" s="40">
        <v>0.0</v>
      </c>
      <c r="AC11" s="40">
        <v>17.0</v>
      </c>
      <c r="AD11" s="40">
        <v>42.0</v>
      </c>
      <c r="AE11" s="40">
        <v>13.0</v>
      </c>
      <c r="AF11" s="40">
        <v>0.0</v>
      </c>
      <c r="AG11" s="42">
        <v>72.5</v>
      </c>
    </row>
    <row r="12">
      <c r="A12" s="39" t="s">
        <v>446</v>
      </c>
      <c r="B12" s="39">
        <v>2014.0</v>
      </c>
      <c r="C12" s="39" t="s">
        <v>495</v>
      </c>
      <c r="D12" s="40" t="s">
        <v>478</v>
      </c>
      <c r="E12" s="40">
        <v>68.0</v>
      </c>
      <c r="F12" s="40">
        <v>71.0</v>
      </c>
      <c r="G12" s="40">
        <v>69.0</v>
      </c>
      <c r="H12" s="40">
        <v>77.0</v>
      </c>
      <c r="I12" s="40">
        <v>285.0</v>
      </c>
      <c r="J12" s="39">
        <v>-3.0</v>
      </c>
      <c r="K12" s="41">
        <v>136400.0</v>
      </c>
      <c r="L12" s="40">
        <v>2.0</v>
      </c>
      <c r="M12" s="40">
        <v>4.0</v>
      </c>
      <c r="N12" s="40">
        <v>4.0</v>
      </c>
      <c r="O12" s="40">
        <v>11.0</v>
      </c>
      <c r="P12" s="40">
        <v>29.0</v>
      </c>
      <c r="Q12" s="39" t="s">
        <v>504</v>
      </c>
      <c r="R12" s="42">
        <v>289.8</v>
      </c>
      <c r="S12" s="40">
        <v>29.0</v>
      </c>
      <c r="T12" s="40">
        <v>41.0</v>
      </c>
      <c r="U12" s="39" t="s">
        <v>506</v>
      </c>
      <c r="V12" s="40">
        <v>25.5</v>
      </c>
      <c r="W12" s="40">
        <v>102.0</v>
      </c>
      <c r="X12" s="39">
        <v>2.0</v>
      </c>
      <c r="Y12" s="40">
        <v>-1.0</v>
      </c>
      <c r="Z12" s="40">
        <f>+3</f>
        <v>3</v>
      </c>
      <c r="AA12" s="40">
        <v>-5.0</v>
      </c>
      <c r="AB12" s="40">
        <v>0.0</v>
      </c>
      <c r="AC12" s="40">
        <v>17.0</v>
      </c>
      <c r="AD12" s="40">
        <v>44.0</v>
      </c>
      <c r="AE12" s="40">
        <v>8.0</v>
      </c>
      <c r="AF12" s="40">
        <v>3.0</v>
      </c>
      <c r="AG12" s="42">
        <v>72.0</v>
      </c>
    </row>
    <row r="13">
      <c r="A13" s="39" t="s">
        <v>446</v>
      </c>
      <c r="B13" s="39">
        <v>2014.0</v>
      </c>
      <c r="C13" s="41" t="s">
        <v>41</v>
      </c>
      <c r="D13" s="40" t="s">
        <v>478</v>
      </c>
      <c r="E13" s="40">
        <v>70.0</v>
      </c>
      <c r="F13" s="40">
        <v>75.0</v>
      </c>
      <c r="G13" s="40">
        <v>70.0</v>
      </c>
      <c r="H13" s="40">
        <v>70.0</v>
      </c>
      <c r="I13" s="40">
        <v>285.0</v>
      </c>
      <c r="J13" s="41">
        <v>-3.0</v>
      </c>
      <c r="K13" s="41">
        <v>136400.0</v>
      </c>
      <c r="L13" s="40">
        <v>12.0</v>
      </c>
      <c r="M13" s="40">
        <v>43.0</v>
      </c>
      <c r="N13" s="40">
        <v>24.0</v>
      </c>
      <c r="O13" s="40">
        <v>11.0</v>
      </c>
      <c r="P13" s="40">
        <v>27.0</v>
      </c>
      <c r="Q13" s="39" t="s">
        <v>457</v>
      </c>
      <c r="R13" s="42">
        <v>309.4</v>
      </c>
      <c r="S13" s="40">
        <v>2.0</v>
      </c>
      <c r="T13" s="40">
        <v>45.0</v>
      </c>
      <c r="U13" s="39" t="s">
        <v>458</v>
      </c>
      <c r="V13" s="40">
        <v>28.3</v>
      </c>
      <c r="W13" s="40">
        <v>113.0</v>
      </c>
      <c r="X13" s="39" t="s">
        <v>447</v>
      </c>
      <c r="Y13" s="40">
        <f>+4</f>
        <v>4</v>
      </c>
      <c r="Z13" s="40">
        <v>-2.0</v>
      </c>
      <c r="AA13" s="40">
        <v>-5.0</v>
      </c>
      <c r="AB13" s="40">
        <v>0.0</v>
      </c>
      <c r="AC13" s="40">
        <v>16.0</v>
      </c>
      <c r="AD13" s="40">
        <v>43.0</v>
      </c>
      <c r="AE13" s="40">
        <v>13.0</v>
      </c>
      <c r="AF13" s="40">
        <v>0.0</v>
      </c>
      <c r="AG13" s="42">
        <v>69.0</v>
      </c>
    </row>
    <row r="14">
      <c r="A14" s="39" t="s">
        <v>446</v>
      </c>
      <c r="B14" s="39">
        <v>2014.0</v>
      </c>
      <c r="C14" s="39" t="s">
        <v>337</v>
      </c>
      <c r="D14" s="40" t="s">
        <v>478</v>
      </c>
      <c r="E14" s="40">
        <v>74.0</v>
      </c>
      <c r="F14" s="40">
        <v>69.0</v>
      </c>
      <c r="G14" s="40">
        <v>69.0</v>
      </c>
      <c r="H14" s="40">
        <v>73.0</v>
      </c>
      <c r="I14" s="40">
        <v>285.0</v>
      </c>
      <c r="J14" s="39">
        <v>-3.0</v>
      </c>
      <c r="K14" s="41">
        <v>136400.0</v>
      </c>
      <c r="L14" s="40">
        <v>79.0</v>
      </c>
      <c r="M14" s="40">
        <v>25.0</v>
      </c>
      <c r="N14" s="40">
        <v>11.0</v>
      </c>
      <c r="O14" s="40">
        <v>11.0</v>
      </c>
      <c r="P14" s="40">
        <v>34.0</v>
      </c>
      <c r="Q14" s="39" t="s">
        <v>485</v>
      </c>
      <c r="R14" s="42">
        <v>285.3</v>
      </c>
      <c r="S14" s="40" t="s">
        <v>465</v>
      </c>
      <c r="T14" s="40">
        <v>49.0</v>
      </c>
      <c r="U14" s="39" t="s">
        <v>461</v>
      </c>
      <c r="V14" s="40">
        <v>29.5</v>
      </c>
      <c r="W14" s="40">
        <v>118.0</v>
      </c>
      <c r="X14" s="39">
        <v>69.0</v>
      </c>
      <c r="Y14" s="40">
        <f>+2</f>
        <v>2</v>
      </c>
      <c r="Z14" s="40">
        <v>-2.0</v>
      </c>
      <c r="AA14" s="40">
        <v>-3.0</v>
      </c>
      <c r="AB14" s="40">
        <v>0.0</v>
      </c>
      <c r="AC14" s="40">
        <v>16.0</v>
      </c>
      <c r="AD14" s="40">
        <v>43.0</v>
      </c>
      <c r="AE14" s="40">
        <v>13.0</v>
      </c>
      <c r="AF14" s="40">
        <v>0.0</v>
      </c>
      <c r="AG14" s="42">
        <v>69.0</v>
      </c>
    </row>
    <row r="15">
      <c r="A15" s="39" t="s">
        <v>446</v>
      </c>
      <c r="B15" s="39">
        <v>2014.0</v>
      </c>
      <c r="C15" s="39" t="s">
        <v>293</v>
      </c>
      <c r="D15" s="40" t="s">
        <v>478</v>
      </c>
      <c r="E15" s="40">
        <v>70.0</v>
      </c>
      <c r="F15" s="40">
        <v>70.0</v>
      </c>
      <c r="G15" s="40">
        <v>69.0</v>
      </c>
      <c r="H15" s="40">
        <v>76.0</v>
      </c>
      <c r="I15" s="40">
        <v>285.0</v>
      </c>
      <c r="J15" s="39">
        <v>-3.0</v>
      </c>
      <c r="K15" s="41">
        <v>136400.0</v>
      </c>
      <c r="L15" s="40">
        <v>12.0</v>
      </c>
      <c r="M15" s="40">
        <v>6.0</v>
      </c>
      <c r="N15" s="40">
        <v>5.0</v>
      </c>
      <c r="O15" s="40">
        <v>11.0</v>
      </c>
      <c r="P15" s="40">
        <v>32.0</v>
      </c>
      <c r="Q15" s="39" t="s">
        <v>506</v>
      </c>
      <c r="R15" s="42">
        <v>272.4</v>
      </c>
      <c r="S15" s="40">
        <v>67.0</v>
      </c>
      <c r="T15" s="40">
        <v>38.0</v>
      </c>
      <c r="U15" s="39" t="s">
        <v>525</v>
      </c>
      <c r="V15" s="40">
        <v>26.0</v>
      </c>
      <c r="W15" s="40">
        <v>104.0</v>
      </c>
      <c r="X15" s="39" t="s">
        <v>459</v>
      </c>
      <c r="Y15" s="40" t="s">
        <v>21</v>
      </c>
      <c r="Z15" s="40">
        <v>-2.0</v>
      </c>
      <c r="AA15" s="40">
        <v>-1.0</v>
      </c>
      <c r="AB15" s="40">
        <v>0.0</v>
      </c>
      <c r="AC15" s="40">
        <v>13.0</v>
      </c>
      <c r="AD15" s="40">
        <v>51.0</v>
      </c>
      <c r="AE15" s="40">
        <v>7.0</v>
      </c>
      <c r="AF15" s="40">
        <v>1.0</v>
      </c>
      <c r="AG15" s="42">
        <v>66.0</v>
      </c>
    </row>
    <row r="16">
      <c r="A16" s="39" t="s">
        <v>446</v>
      </c>
      <c r="B16" s="39">
        <v>2014.0</v>
      </c>
      <c r="C16" s="39" t="s">
        <v>533</v>
      </c>
      <c r="D16" s="40">
        <v>15.0</v>
      </c>
      <c r="E16" s="40">
        <v>69.0</v>
      </c>
      <c r="F16" s="40">
        <v>73.0</v>
      </c>
      <c r="G16" s="40">
        <v>72.0</v>
      </c>
      <c r="H16" s="40">
        <v>72.0</v>
      </c>
      <c r="I16" s="40">
        <v>286.0</v>
      </c>
      <c r="J16" s="39">
        <v>-2.0</v>
      </c>
      <c r="K16" s="41">
        <v>111600.0</v>
      </c>
      <c r="L16" s="40">
        <v>4.0</v>
      </c>
      <c r="M16" s="40">
        <v>16.0</v>
      </c>
      <c r="N16" s="40">
        <v>21.0</v>
      </c>
      <c r="O16" s="40">
        <v>15.0</v>
      </c>
      <c r="P16" s="40">
        <v>39.0</v>
      </c>
      <c r="Q16" s="39" t="s">
        <v>471</v>
      </c>
      <c r="R16" s="42">
        <v>282.9</v>
      </c>
      <c r="S16" s="40" t="s">
        <v>525</v>
      </c>
      <c r="T16" s="40">
        <v>42.0</v>
      </c>
      <c r="U16" s="39" t="s">
        <v>513</v>
      </c>
      <c r="V16" s="40">
        <v>27.0</v>
      </c>
      <c r="W16" s="40">
        <v>108.0</v>
      </c>
      <c r="X16" s="39" t="s">
        <v>450</v>
      </c>
      <c r="Y16" s="40">
        <f>+2</f>
        <v>2</v>
      </c>
      <c r="Z16" s="40">
        <f>+1</f>
        <v>1</v>
      </c>
      <c r="AA16" s="40">
        <v>-5.0</v>
      </c>
      <c r="AB16" s="40">
        <v>0.0</v>
      </c>
      <c r="AC16" s="40">
        <v>13.0</v>
      </c>
      <c r="AD16" s="40">
        <v>50.0</v>
      </c>
      <c r="AE16" s="40">
        <v>7.0</v>
      </c>
      <c r="AF16" s="40">
        <v>2.0</v>
      </c>
      <c r="AG16" s="42">
        <v>64.5</v>
      </c>
    </row>
    <row r="17">
      <c r="A17" s="39" t="s">
        <v>446</v>
      </c>
      <c r="B17" s="39">
        <v>2014.0</v>
      </c>
      <c r="C17" s="39" t="s">
        <v>59</v>
      </c>
      <c r="D17" s="40" t="s">
        <v>467</v>
      </c>
      <c r="E17" s="40">
        <v>76.0</v>
      </c>
      <c r="F17" s="40">
        <v>71.0</v>
      </c>
      <c r="G17" s="40">
        <v>71.0</v>
      </c>
      <c r="H17" s="40">
        <v>69.0</v>
      </c>
      <c r="I17" s="40">
        <v>287.0</v>
      </c>
      <c r="J17" s="39">
        <v>-1.0</v>
      </c>
      <c r="K17" s="41">
        <v>78740.0</v>
      </c>
      <c r="L17" s="40">
        <v>119.0</v>
      </c>
      <c r="M17" s="40">
        <v>69.0</v>
      </c>
      <c r="N17" s="40">
        <v>48.0</v>
      </c>
      <c r="O17" s="40">
        <v>16.0</v>
      </c>
      <c r="P17" s="40">
        <v>24.0</v>
      </c>
      <c r="Q17" s="39" t="s">
        <v>534</v>
      </c>
      <c r="R17" s="42">
        <v>306.6</v>
      </c>
      <c r="S17" s="40">
        <v>4.0</v>
      </c>
      <c r="T17" s="40">
        <v>49.0</v>
      </c>
      <c r="U17" s="39" t="s">
        <v>461</v>
      </c>
      <c r="V17" s="40">
        <v>29.3</v>
      </c>
      <c r="W17" s="40">
        <v>117.0</v>
      </c>
      <c r="X17" s="39" t="s">
        <v>473</v>
      </c>
      <c r="Y17" s="40">
        <v>-1.0</v>
      </c>
      <c r="Z17" s="40">
        <f>+5</f>
        <v>5</v>
      </c>
      <c r="AA17" s="40">
        <v>-5.0</v>
      </c>
      <c r="AB17" s="40">
        <v>0.0</v>
      </c>
      <c r="AC17" s="40">
        <v>19.0</v>
      </c>
      <c r="AD17" s="40">
        <v>38.0</v>
      </c>
      <c r="AE17" s="40">
        <v>12.0</v>
      </c>
      <c r="AF17" s="40">
        <v>3.0</v>
      </c>
      <c r="AG17" s="42">
        <v>72.0</v>
      </c>
    </row>
    <row r="18">
      <c r="A18" s="39" t="s">
        <v>446</v>
      </c>
      <c r="B18" s="39">
        <v>2014.0</v>
      </c>
      <c r="C18" s="39" t="s">
        <v>535</v>
      </c>
      <c r="D18" s="40" t="s">
        <v>467</v>
      </c>
      <c r="E18" s="40">
        <v>75.0</v>
      </c>
      <c r="F18" s="40">
        <v>66.0</v>
      </c>
      <c r="G18" s="40">
        <v>72.0</v>
      </c>
      <c r="H18" s="40">
        <v>74.0</v>
      </c>
      <c r="I18" s="40">
        <v>287.0</v>
      </c>
      <c r="J18" s="39">
        <v>-1.0</v>
      </c>
      <c r="K18" s="41">
        <v>78740.0</v>
      </c>
      <c r="L18" s="40">
        <v>108.0</v>
      </c>
      <c r="M18" s="40">
        <v>9.0</v>
      </c>
      <c r="N18" s="40">
        <v>14.0</v>
      </c>
      <c r="O18" s="40">
        <v>16.0</v>
      </c>
      <c r="P18" s="40">
        <v>32.0</v>
      </c>
      <c r="Q18" s="39" t="s">
        <v>506</v>
      </c>
      <c r="R18" s="42">
        <v>293.0</v>
      </c>
      <c r="S18" s="40">
        <v>20.0</v>
      </c>
      <c r="T18" s="40">
        <v>43.0</v>
      </c>
      <c r="U18" s="39" t="s">
        <v>512</v>
      </c>
      <c r="V18" s="40">
        <v>28.5</v>
      </c>
      <c r="W18" s="40">
        <v>114.0</v>
      </c>
      <c r="X18" s="39" t="s">
        <v>480</v>
      </c>
      <c r="Y18" s="40">
        <f t="shared" ref="Y18:Y19" si="2">+1</f>
        <v>1</v>
      </c>
      <c r="Z18" s="40">
        <f>+4</f>
        <v>4</v>
      </c>
      <c r="AA18" s="40">
        <v>-6.0</v>
      </c>
      <c r="AB18" s="40">
        <v>0.0</v>
      </c>
      <c r="AC18" s="40">
        <v>17.0</v>
      </c>
      <c r="AD18" s="40">
        <v>40.0</v>
      </c>
      <c r="AE18" s="40">
        <v>14.0</v>
      </c>
      <c r="AF18" s="40">
        <v>1.0</v>
      </c>
      <c r="AG18" s="42">
        <v>68.0</v>
      </c>
    </row>
    <row r="19">
      <c r="A19" s="39" t="s">
        <v>446</v>
      </c>
      <c r="B19" s="39">
        <v>2014.0</v>
      </c>
      <c r="C19" s="39" t="s">
        <v>329</v>
      </c>
      <c r="D19" s="40" t="s">
        <v>467</v>
      </c>
      <c r="E19" s="40">
        <v>70.0</v>
      </c>
      <c r="F19" s="40">
        <v>73.0</v>
      </c>
      <c r="G19" s="40">
        <v>71.0</v>
      </c>
      <c r="H19" s="40">
        <v>73.0</v>
      </c>
      <c r="I19" s="40">
        <v>287.0</v>
      </c>
      <c r="J19" s="39">
        <v>-1.0</v>
      </c>
      <c r="K19" s="41">
        <v>78740.0</v>
      </c>
      <c r="L19" s="40">
        <v>12.0</v>
      </c>
      <c r="M19" s="40">
        <v>25.0</v>
      </c>
      <c r="N19" s="40">
        <v>21.0</v>
      </c>
      <c r="O19" s="40">
        <v>16.0</v>
      </c>
      <c r="P19" s="40">
        <v>29.0</v>
      </c>
      <c r="Q19" s="39" t="s">
        <v>504</v>
      </c>
      <c r="R19" s="42">
        <v>297.9</v>
      </c>
      <c r="S19" s="40">
        <v>14.0</v>
      </c>
      <c r="T19" s="40">
        <v>43.0</v>
      </c>
      <c r="U19" s="39" t="s">
        <v>512</v>
      </c>
      <c r="V19" s="40">
        <v>27.8</v>
      </c>
      <c r="W19" s="40">
        <v>111.0</v>
      </c>
      <c r="X19" s="39" t="s">
        <v>483</v>
      </c>
      <c r="Y19" s="40">
        <f t="shared" si="2"/>
        <v>1</v>
      </c>
      <c r="Z19" s="40" t="s">
        <v>21</v>
      </c>
      <c r="AA19" s="40">
        <v>-2.0</v>
      </c>
      <c r="AB19" s="40">
        <v>0.0</v>
      </c>
      <c r="AC19" s="40">
        <v>15.0</v>
      </c>
      <c r="AD19" s="40">
        <v>45.0</v>
      </c>
      <c r="AE19" s="40">
        <v>10.0</v>
      </c>
      <c r="AF19" s="40">
        <v>2.0</v>
      </c>
      <c r="AG19" s="42">
        <v>65.5</v>
      </c>
    </row>
    <row r="20">
      <c r="A20" s="39" t="s">
        <v>446</v>
      </c>
      <c r="B20" s="39">
        <v>2014.0</v>
      </c>
      <c r="C20" s="39" t="s">
        <v>537</v>
      </c>
      <c r="D20" s="40" t="s">
        <v>467</v>
      </c>
      <c r="E20" s="40">
        <v>71.0</v>
      </c>
      <c r="F20" s="40">
        <v>70.0</v>
      </c>
      <c r="G20" s="40">
        <v>76.0</v>
      </c>
      <c r="H20" s="40">
        <v>70.0</v>
      </c>
      <c r="I20" s="40">
        <v>287.0</v>
      </c>
      <c r="J20" s="39">
        <v>-1.0</v>
      </c>
      <c r="K20" s="41">
        <v>78740.0</v>
      </c>
      <c r="L20" s="40">
        <v>32.0</v>
      </c>
      <c r="M20" s="40">
        <v>9.0</v>
      </c>
      <c r="N20" s="40">
        <v>37.0</v>
      </c>
      <c r="O20" s="40">
        <v>16.0</v>
      </c>
      <c r="P20" s="40">
        <v>34.0</v>
      </c>
      <c r="Q20" s="39" t="s">
        <v>485</v>
      </c>
      <c r="R20" s="42">
        <v>298.1</v>
      </c>
      <c r="S20" s="40">
        <v>13.0</v>
      </c>
      <c r="T20" s="40">
        <v>44.0</v>
      </c>
      <c r="U20" s="39" t="s">
        <v>487</v>
      </c>
      <c r="V20" s="40">
        <v>27.8</v>
      </c>
      <c r="W20" s="40">
        <v>111.0</v>
      </c>
      <c r="X20" s="39" t="s">
        <v>483</v>
      </c>
      <c r="Y20" s="40">
        <f t="shared" ref="Y20:Y21" si="3">+2</f>
        <v>2</v>
      </c>
      <c r="Z20" s="40">
        <v>-2.0</v>
      </c>
      <c r="AA20" s="40">
        <v>-1.0</v>
      </c>
      <c r="AB20" s="40">
        <v>0.0</v>
      </c>
      <c r="AC20" s="40">
        <v>14.0</v>
      </c>
      <c r="AD20" s="40">
        <v>49.0</v>
      </c>
      <c r="AE20" s="40">
        <v>6.0</v>
      </c>
      <c r="AF20" s="40">
        <v>3.0</v>
      </c>
      <c r="AG20" s="42">
        <v>65.5</v>
      </c>
    </row>
    <row r="21">
      <c r="A21" s="39" t="s">
        <v>446</v>
      </c>
      <c r="B21" s="39">
        <v>2014.0</v>
      </c>
      <c r="C21" s="39" t="s">
        <v>538</v>
      </c>
      <c r="D21" s="40" t="s">
        <v>467</v>
      </c>
      <c r="E21" s="40">
        <v>74.0</v>
      </c>
      <c r="F21" s="40">
        <v>71.0</v>
      </c>
      <c r="G21" s="40">
        <v>68.0</v>
      </c>
      <c r="H21" s="40">
        <v>74.0</v>
      </c>
      <c r="I21" s="40">
        <v>287.0</v>
      </c>
      <c r="J21" s="39">
        <v>-1.0</v>
      </c>
      <c r="K21" s="41">
        <v>78740.0</v>
      </c>
      <c r="L21" s="40">
        <v>79.0</v>
      </c>
      <c r="M21" s="40">
        <v>43.0</v>
      </c>
      <c r="N21" s="40">
        <v>14.0</v>
      </c>
      <c r="O21" s="40">
        <v>16.0</v>
      </c>
      <c r="P21" s="40">
        <v>36.0</v>
      </c>
      <c r="Q21" s="39" t="s">
        <v>487</v>
      </c>
      <c r="R21" s="42">
        <v>280.5</v>
      </c>
      <c r="S21" s="40">
        <v>52.0</v>
      </c>
      <c r="T21" s="40">
        <v>40.0</v>
      </c>
      <c r="U21" s="39" t="s">
        <v>539</v>
      </c>
      <c r="V21" s="40">
        <v>26.5</v>
      </c>
      <c r="W21" s="40">
        <v>106.0</v>
      </c>
      <c r="X21" s="39" t="s">
        <v>471</v>
      </c>
      <c r="Y21" s="40">
        <f t="shared" si="3"/>
        <v>2</v>
      </c>
      <c r="Z21" s="40">
        <v>-1.0</v>
      </c>
      <c r="AA21" s="40">
        <v>-2.0</v>
      </c>
      <c r="AB21" s="40">
        <v>0.0</v>
      </c>
      <c r="AC21" s="40">
        <v>14.0</v>
      </c>
      <c r="AD21" s="40">
        <v>48.0</v>
      </c>
      <c r="AE21" s="40">
        <v>8.0</v>
      </c>
      <c r="AF21" s="40">
        <v>2.0</v>
      </c>
      <c r="AG21" s="42">
        <v>65.0</v>
      </c>
    </row>
    <row r="22">
      <c r="A22" s="39" t="s">
        <v>446</v>
      </c>
      <c r="B22" s="39">
        <v>2014.0</v>
      </c>
      <c r="C22" s="39" t="s">
        <v>43</v>
      </c>
      <c r="D22" s="40" t="s">
        <v>467</v>
      </c>
      <c r="E22" s="40">
        <v>69.0</v>
      </c>
      <c r="F22" s="40">
        <v>76.0</v>
      </c>
      <c r="G22" s="40">
        <v>71.0</v>
      </c>
      <c r="H22" s="40">
        <v>71.0</v>
      </c>
      <c r="I22" s="40">
        <v>287.0</v>
      </c>
      <c r="J22" s="39">
        <v>-1.0</v>
      </c>
      <c r="K22" s="41">
        <v>78740.0</v>
      </c>
      <c r="L22" s="40">
        <v>4.0</v>
      </c>
      <c r="M22" s="40">
        <v>43.0</v>
      </c>
      <c r="N22" s="40">
        <v>30.0</v>
      </c>
      <c r="O22" s="40">
        <v>16.0</v>
      </c>
      <c r="P22" s="40">
        <v>25.0</v>
      </c>
      <c r="Q22" s="39">
        <v>69.0</v>
      </c>
      <c r="R22" s="42">
        <v>289.6</v>
      </c>
      <c r="S22" s="40">
        <v>30.0</v>
      </c>
      <c r="T22" s="40">
        <v>44.0</v>
      </c>
      <c r="U22" s="39" t="s">
        <v>487</v>
      </c>
      <c r="V22" s="40">
        <v>27.5</v>
      </c>
      <c r="W22" s="40">
        <v>110.0</v>
      </c>
      <c r="X22" s="39" t="s">
        <v>510</v>
      </c>
      <c r="Y22" s="40">
        <f>+1</f>
        <v>1</v>
      </c>
      <c r="Z22" s="40">
        <f t="shared" ref="Z22:Z24" si="4">+2</f>
        <v>2</v>
      </c>
      <c r="AA22" s="40">
        <v>-4.0</v>
      </c>
      <c r="AB22" s="40">
        <v>0.0</v>
      </c>
      <c r="AC22" s="40">
        <v>15.0</v>
      </c>
      <c r="AD22" s="40">
        <v>44.0</v>
      </c>
      <c r="AE22" s="40">
        <v>12.0</v>
      </c>
      <c r="AF22" s="40">
        <v>1.0</v>
      </c>
      <c r="AG22" s="42">
        <v>65.0</v>
      </c>
    </row>
    <row r="23">
      <c r="A23" s="39" t="s">
        <v>446</v>
      </c>
      <c r="B23" s="39">
        <v>2014.0</v>
      </c>
      <c r="C23" s="39" t="s">
        <v>316</v>
      </c>
      <c r="D23" s="40" t="s">
        <v>467</v>
      </c>
      <c r="E23" s="40">
        <v>70.0</v>
      </c>
      <c r="F23" s="40">
        <v>75.0</v>
      </c>
      <c r="G23" s="40">
        <v>71.0</v>
      </c>
      <c r="H23" s="40">
        <v>71.0</v>
      </c>
      <c r="I23" s="40">
        <v>287.0</v>
      </c>
      <c r="J23" s="39">
        <v>-1.0</v>
      </c>
      <c r="K23" s="41">
        <v>78740.0</v>
      </c>
      <c r="L23" s="40">
        <v>12.0</v>
      </c>
      <c r="M23" s="40">
        <v>43.0</v>
      </c>
      <c r="N23" s="40">
        <v>30.0</v>
      </c>
      <c r="O23" s="40">
        <v>16.0</v>
      </c>
      <c r="P23" s="40">
        <v>36.0</v>
      </c>
      <c r="Q23" s="39" t="s">
        <v>487</v>
      </c>
      <c r="R23" s="42">
        <v>284.6</v>
      </c>
      <c r="S23" s="40">
        <v>44.0</v>
      </c>
      <c r="T23" s="40">
        <v>44.0</v>
      </c>
      <c r="U23" s="39" t="s">
        <v>487</v>
      </c>
      <c r="V23" s="40">
        <v>27.5</v>
      </c>
      <c r="W23" s="40">
        <v>110.0</v>
      </c>
      <c r="X23" s="39" t="s">
        <v>510</v>
      </c>
      <c r="Y23" s="40" t="s">
        <v>21</v>
      </c>
      <c r="Z23" s="40">
        <f t="shared" si="4"/>
        <v>2</v>
      </c>
      <c r="AA23" s="40">
        <v>-3.0</v>
      </c>
      <c r="AB23" s="40">
        <v>0.0</v>
      </c>
      <c r="AC23" s="40">
        <v>15.0</v>
      </c>
      <c r="AD23" s="40">
        <v>44.0</v>
      </c>
      <c r="AE23" s="40">
        <v>12.0</v>
      </c>
      <c r="AF23" s="40">
        <v>1.0</v>
      </c>
      <c r="AG23" s="42">
        <v>65.0</v>
      </c>
    </row>
    <row r="24">
      <c r="A24" s="39" t="s">
        <v>446</v>
      </c>
      <c r="B24" s="39">
        <v>2014.0</v>
      </c>
      <c r="C24" s="39" t="s">
        <v>74</v>
      </c>
      <c r="D24" s="40" t="s">
        <v>467</v>
      </c>
      <c r="E24" s="40">
        <v>70.0</v>
      </c>
      <c r="F24" s="40">
        <v>70.0</v>
      </c>
      <c r="G24" s="40">
        <v>73.0</v>
      </c>
      <c r="H24" s="40">
        <v>74.0</v>
      </c>
      <c r="I24" s="40">
        <v>287.0</v>
      </c>
      <c r="J24" s="39">
        <v>-1.0</v>
      </c>
      <c r="K24" s="41">
        <v>78740.0</v>
      </c>
      <c r="L24" s="40">
        <v>12.0</v>
      </c>
      <c r="M24" s="40">
        <v>6.0</v>
      </c>
      <c r="N24" s="40">
        <v>14.0</v>
      </c>
      <c r="O24" s="40">
        <v>16.0</v>
      </c>
      <c r="P24" s="40">
        <v>31.0</v>
      </c>
      <c r="Q24" s="39" t="s">
        <v>482</v>
      </c>
      <c r="R24" s="42">
        <v>275.1</v>
      </c>
      <c r="S24" s="40">
        <v>63.0</v>
      </c>
      <c r="T24" s="40">
        <v>35.0</v>
      </c>
      <c r="U24" s="39" t="s">
        <v>457</v>
      </c>
      <c r="V24" s="40">
        <v>27.0</v>
      </c>
      <c r="W24" s="40">
        <v>108.0</v>
      </c>
      <c r="X24" s="39" t="s">
        <v>450</v>
      </c>
      <c r="Y24" s="40" t="s">
        <v>21</v>
      </c>
      <c r="Z24" s="40">
        <f t="shared" si="4"/>
        <v>2</v>
      </c>
      <c r="AA24" s="40">
        <v>-3.0</v>
      </c>
      <c r="AB24" s="40">
        <v>1.0</v>
      </c>
      <c r="AC24" s="40">
        <v>11.0</v>
      </c>
      <c r="AD24" s="40">
        <v>48.0</v>
      </c>
      <c r="AE24" s="40">
        <v>12.0</v>
      </c>
      <c r="AF24" s="40">
        <v>0.0</v>
      </c>
      <c r="AG24" s="42">
        <v>64.0</v>
      </c>
    </row>
    <row r="25">
      <c r="A25" s="39" t="s">
        <v>446</v>
      </c>
      <c r="B25" s="39">
        <v>2014.0</v>
      </c>
      <c r="C25" s="39" t="s">
        <v>186</v>
      </c>
      <c r="D25" s="40" t="s">
        <v>467</v>
      </c>
      <c r="E25" s="40">
        <v>71.0</v>
      </c>
      <c r="F25" s="40">
        <v>71.0</v>
      </c>
      <c r="G25" s="40">
        <v>73.0</v>
      </c>
      <c r="H25" s="40">
        <v>72.0</v>
      </c>
      <c r="I25" s="40">
        <v>287.0</v>
      </c>
      <c r="J25" s="39">
        <v>-1.0</v>
      </c>
      <c r="K25" s="41">
        <v>78740.0</v>
      </c>
      <c r="L25" s="40">
        <v>32.0</v>
      </c>
      <c r="M25" s="40">
        <v>16.0</v>
      </c>
      <c r="N25" s="40">
        <v>24.0</v>
      </c>
      <c r="O25" s="40">
        <v>16.0</v>
      </c>
      <c r="P25" s="40">
        <v>31.0</v>
      </c>
      <c r="Q25" s="39" t="s">
        <v>482</v>
      </c>
      <c r="R25" s="42">
        <v>299.9</v>
      </c>
      <c r="S25" s="40">
        <v>10.0</v>
      </c>
      <c r="T25" s="40">
        <v>42.0</v>
      </c>
      <c r="U25" s="39" t="s">
        <v>513</v>
      </c>
      <c r="V25" s="40">
        <v>27.5</v>
      </c>
      <c r="W25" s="40">
        <v>110.0</v>
      </c>
      <c r="X25" s="39" t="s">
        <v>510</v>
      </c>
      <c r="Y25" s="40">
        <f t="shared" ref="Y25:Z25" si="5">+1</f>
        <v>1</v>
      </c>
      <c r="Z25" s="40">
        <f t="shared" si="5"/>
        <v>1</v>
      </c>
      <c r="AA25" s="40">
        <v>-3.0</v>
      </c>
      <c r="AB25" s="40">
        <v>0.0</v>
      </c>
      <c r="AC25" s="40">
        <v>11.0</v>
      </c>
      <c r="AD25" s="40">
        <v>51.0</v>
      </c>
      <c r="AE25" s="40">
        <v>10.0</v>
      </c>
      <c r="AF25" s="40">
        <v>0.0</v>
      </c>
      <c r="AG25" s="42">
        <v>58.5</v>
      </c>
    </row>
    <row r="26">
      <c r="A26" s="39" t="s">
        <v>446</v>
      </c>
      <c r="B26" s="39">
        <v>2014.0</v>
      </c>
      <c r="C26" s="39" t="s">
        <v>542</v>
      </c>
      <c r="D26" s="40" t="s">
        <v>467</v>
      </c>
      <c r="E26" s="40">
        <v>70.0</v>
      </c>
      <c r="F26" s="40">
        <v>72.0</v>
      </c>
      <c r="G26" s="40">
        <v>75.0</v>
      </c>
      <c r="H26" s="40">
        <v>70.0</v>
      </c>
      <c r="I26" s="40">
        <v>287.0</v>
      </c>
      <c r="J26" s="39">
        <v>-1.0</v>
      </c>
      <c r="K26" s="41">
        <v>78740.0</v>
      </c>
      <c r="L26" s="40">
        <v>12.0</v>
      </c>
      <c r="M26" s="40">
        <v>16.0</v>
      </c>
      <c r="N26" s="40">
        <v>37.0</v>
      </c>
      <c r="O26" s="40">
        <v>16.0</v>
      </c>
      <c r="P26" s="40">
        <v>35.0</v>
      </c>
      <c r="Q26" s="39" t="s">
        <v>453</v>
      </c>
      <c r="R26" s="42">
        <v>283.4</v>
      </c>
      <c r="S26" s="40">
        <v>45.0</v>
      </c>
      <c r="T26" s="40">
        <v>48.0</v>
      </c>
      <c r="U26" s="39">
        <v>7.0</v>
      </c>
      <c r="V26" s="40">
        <v>29.0</v>
      </c>
      <c r="W26" s="40">
        <v>116.0</v>
      </c>
      <c r="X26" s="39" t="s">
        <v>503</v>
      </c>
      <c r="Y26" s="40">
        <v>-1.0</v>
      </c>
      <c r="Z26" s="40">
        <f>+1</f>
        <v>1</v>
      </c>
      <c r="AA26" s="40">
        <v>-1.0</v>
      </c>
      <c r="AB26" s="40">
        <v>0.0</v>
      </c>
      <c r="AC26" s="40">
        <v>10.0</v>
      </c>
      <c r="AD26" s="40">
        <v>54.0</v>
      </c>
      <c r="AE26" s="40">
        <v>7.0</v>
      </c>
      <c r="AF26" s="40">
        <v>1.0</v>
      </c>
      <c r="AG26" s="42">
        <v>57.5</v>
      </c>
    </row>
    <row r="27">
      <c r="A27" s="39" t="s">
        <v>446</v>
      </c>
      <c r="B27" s="39">
        <v>2014.0</v>
      </c>
      <c r="C27" s="39" t="s">
        <v>149</v>
      </c>
      <c r="D27" s="40" t="s">
        <v>485</v>
      </c>
      <c r="E27" s="40">
        <v>71.0</v>
      </c>
      <c r="F27" s="40">
        <v>66.0</v>
      </c>
      <c r="G27" s="40">
        <v>73.0</v>
      </c>
      <c r="H27" s="40">
        <v>78.0</v>
      </c>
      <c r="I27" s="40">
        <v>288.0</v>
      </c>
      <c r="J27" s="39" t="s">
        <v>21</v>
      </c>
      <c r="K27" s="41">
        <v>45880.0</v>
      </c>
      <c r="L27" s="40">
        <v>32.0</v>
      </c>
      <c r="M27" s="40">
        <v>2.0</v>
      </c>
      <c r="N27" s="40">
        <v>6.0</v>
      </c>
      <c r="O27" s="40">
        <v>26.0</v>
      </c>
      <c r="P27" s="40">
        <v>32.0</v>
      </c>
      <c r="Q27" s="39" t="s">
        <v>506</v>
      </c>
      <c r="R27" s="42">
        <v>266.5</v>
      </c>
      <c r="S27" s="40">
        <v>70.0</v>
      </c>
      <c r="T27" s="40">
        <v>36.0</v>
      </c>
      <c r="U27" s="39" t="s">
        <v>469</v>
      </c>
      <c r="V27" s="40">
        <v>26.8</v>
      </c>
      <c r="W27" s="40">
        <v>107.0</v>
      </c>
      <c r="X27" s="39" t="s">
        <v>478</v>
      </c>
      <c r="Y27" s="40" t="s">
        <v>21</v>
      </c>
      <c r="Z27" s="40" t="s">
        <v>21</v>
      </c>
      <c r="AA27" s="40" t="s">
        <v>21</v>
      </c>
      <c r="AB27" s="40">
        <v>0.0</v>
      </c>
      <c r="AC27" s="40">
        <v>16.0</v>
      </c>
      <c r="AD27" s="40">
        <v>40.0</v>
      </c>
      <c r="AE27" s="40">
        <v>16.0</v>
      </c>
      <c r="AF27" s="40">
        <v>0.0</v>
      </c>
      <c r="AG27" s="42">
        <v>63.0</v>
      </c>
    </row>
    <row r="28">
      <c r="A28" s="39" t="s">
        <v>446</v>
      </c>
      <c r="B28" s="39">
        <v>2014.0</v>
      </c>
      <c r="C28" s="39" t="s">
        <v>544</v>
      </c>
      <c r="D28" s="40" t="s">
        <v>485</v>
      </c>
      <c r="E28" s="40">
        <v>73.0</v>
      </c>
      <c r="F28" s="40">
        <v>73.0</v>
      </c>
      <c r="G28" s="40">
        <v>67.0</v>
      </c>
      <c r="H28" s="40">
        <v>75.0</v>
      </c>
      <c r="I28" s="40">
        <v>288.0</v>
      </c>
      <c r="J28" s="39" t="s">
        <v>21</v>
      </c>
      <c r="K28" s="41">
        <v>45880.0</v>
      </c>
      <c r="L28" s="40">
        <v>65.0</v>
      </c>
      <c r="M28" s="40">
        <v>60.0</v>
      </c>
      <c r="N28" s="40">
        <v>14.0</v>
      </c>
      <c r="O28" s="40">
        <v>26.0</v>
      </c>
      <c r="P28" s="40">
        <v>38.0</v>
      </c>
      <c r="Q28" s="39" t="s">
        <v>452</v>
      </c>
      <c r="R28" s="42">
        <v>285.8</v>
      </c>
      <c r="S28" s="40">
        <v>38.0</v>
      </c>
      <c r="T28" s="40">
        <v>37.0</v>
      </c>
      <c r="U28" s="39" t="s">
        <v>488</v>
      </c>
      <c r="V28" s="40">
        <v>26.8</v>
      </c>
      <c r="W28" s="40">
        <v>107.0</v>
      </c>
      <c r="X28" s="39" t="s">
        <v>478</v>
      </c>
      <c r="Y28" s="40">
        <v>-1.0</v>
      </c>
      <c r="Z28" s="40">
        <f>+5</f>
        <v>5</v>
      </c>
      <c r="AA28" s="40">
        <v>-4.0</v>
      </c>
      <c r="AB28" s="40">
        <v>0.0</v>
      </c>
      <c r="AC28" s="40">
        <v>14.0</v>
      </c>
      <c r="AD28" s="40">
        <v>45.0</v>
      </c>
      <c r="AE28" s="40">
        <v>12.0</v>
      </c>
      <c r="AF28" s="40">
        <v>1.0</v>
      </c>
      <c r="AG28" s="42">
        <v>60.5</v>
      </c>
    </row>
    <row r="29">
      <c r="A29" s="39" t="s">
        <v>446</v>
      </c>
      <c r="B29" s="39">
        <v>2014.0</v>
      </c>
      <c r="C29" s="39" t="s">
        <v>547</v>
      </c>
      <c r="D29" s="40" t="s">
        <v>485</v>
      </c>
      <c r="E29" s="40">
        <v>69.0</v>
      </c>
      <c r="F29" s="40">
        <v>73.0</v>
      </c>
      <c r="G29" s="40">
        <v>71.0</v>
      </c>
      <c r="H29" s="40">
        <v>75.0</v>
      </c>
      <c r="I29" s="40">
        <v>288.0</v>
      </c>
      <c r="J29" s="39" t="s">
        <v>21</v>
      </c>
      <c r="K29" s="41">
        <v>45880.0</v>
      </c>
      <c r="L29" s="40">
        <v>4.0</v>
      </c>
      <c r="M29" s="40">
        <v>16.0</v>
      </c>
      <c r="N29" s="40">
        <v>14.0</v>
      </c>
      <c r="O29" s="40">
        <v>26.0</v>
      </c>
      <c r="P29" s="40">
        <v>32.0</v>
      </c>
      <c r="Q29" s="39" t="s">
        <v>506</v>
      </c>
      <c r="R29" s="42">
        <v>292.6</v>
      </c>
      <c r="S29" s="40">
        <v>21.0</v>
      </c>
      <c r="T29" s="40">
        <v>43.0</v>
      </c>
      <c r="U29" s="39" t="s">
        <v>512</v>
      </c>
      <c r="V29" s="40">
        <v>28.3</v>
      </c>
      <c r="W29" s="40">
        <v>113.0</v>
      </c>
      <c r="X29" s="39" t="s">
        <v>447</v>
      </c>
      <c r="Y29" s="40" t="s">
        <v>21</v>
      </c>
      <c r="Z29" s="40">
        <f t="shared" ref="Z29:Z30" si="6">+1</f>
        <v>1</v>
      </c>
      <c r="AA29" s="40">
        <v>-1.0</v>
      </c>
      <c r="AB29" s="40">
        <v>0.0</v>
      </c>
      <c r="AC29" s="40">
        <v>13.0</v>
      </c>
      <c r="AD29" s="40">
        <v>46.0</v>
      </c>
      <c r="AE29" s="40">
        <v>13.0</v>
      </c>
      <c r="AF29" s="40">
        <v>0.0</v>
      </c>
      <c r="AG29" s="42">
        <v>58.5</v>
      </c>
    </row>
    <row r="30">
      <c r="A30" s="39" t="s">
        <v>446</v>
      </c>
      <c r="B30" s="39">
        <v>2014.0</v>
      </c>
      <c r="C30" s="39" t="s">
        <v>343</v>
      </c>
      <c r="D30" s="40" t="s">
        <v>485</v>
      </c>
      <c r="E30" s="40">
        <v>73.0</v>
      </c>
      <c r="F30" s="40">
        <v>73.0</v>
      </c>
      <c r="G30" s="40">
        <v>71.0</v>
      </c>
      <c r="H30" s="40">
        <v>71.0</v>
      </c>
      <c r="I30" s="40">
        <v>288.0</v>
      </c>
      <c r="J30" s="39" t="s">
        <v>21</v>
      </c>
      <c r="K30" s="41">
        <v>45880.0</v>
      </c>
      <c r="L30" s="40">
        <v>65.0</v>
      </c>
      <c r="M30" s="40">
        <v>60.0</v>
      </c>
      <c r="N30" s="40">
        <v>37.0</v>
      </c>
      <c r="O30" s="40">
        <v>26.0</v>
      </c>
      <c r="P30" s="40">
        <v>26.0</v>
      </c>
      <c r="Q30" s="39" t="s">
        <v>548</v>
      </c>
      <c r="R30" s="42">
        <v>289.9</v>
      </c>
      <c r="S30" s="40">
        <v>28.0</v>
      </c>
      <c r="T30" s="40">
        <v>39.0</v>
      </c>
      <c r="U30" s="39" t="s">
        <v>505</v>
      </c>
      <c r="V30" s="40">
        <v>27.0</v>
      </c>
      <c r="W30" s="40">
        <v>108.0</v>
      </c>
      <c r="X30" s="39" t="s">
        <v>450</v>
      </c>
      <c r="Y30" s="40" t="s">
        <v>21</v>
      </c>
      <c r="Z30" s="40">
        <f t="shared" si="6"/>
        <v>1</v>
      </c>
      <c r="AA30" s="40">
        <v>-1.0</v>
      </c>
      <c r="AB30" s="40">
        <v>0.0</v>
      </c>
      <c r="AC30" s="40">
        <v>11.0</v>
      </c>
      <c r="AD30" s="40">
        <v>50.0</v>
      </c>
      <c r="AE30" s="40">
        <v>11.0</v>
      </c>
      <c r="AF30" s="40">
        <v>0.0</v>
      </c>
      <c r="AG30" s="42">
        <v>55.5</v>
      </c>
    </row>
    <row r="31">
      <c r="A31" s="39" t="s">
        <v>446</v>
      </c>
      <c r="B31" s="39">
        <v>2014.0</v>
      </c>
      <c r="C31" s="39" t="s">
        <v>549</v>
      </c>
      <c r="D31" s="40" t="s">
        <v>485</v>
      </c>
      <c r="E31" s="40">
        <v>74.0</v>
      </c>
      <c r="F31" s="40">
        <v>70.0</v>
      </c>
      <c r="G31" s="40">
        <v>71.0</v>
      </c>
      <c r="H31" s="40">
        <v>73.0</v>
      </c>
      <c r="I31" s="40">
        <v>288.0</v>
      </c>
      <c r="J31" s="39" t="s">
        <v>21</v>
      </c>
      <c r="K31" s="41">
        <v>45880.0</v>
      </c>
      <c r="L31" s="40">
        <v>79.0</v>
      </c>
      <c r="M31" s="40">
        <v>33.0</v>
      </c>
      <c r="N31" s="40">
        <v>24.0</v>
      </c>
      <c r="O31" s="40">
        <v>26.0</v>
      </c>
      <c r="P31" s="40">
        <v>36.0</v>
      </c>
      <c r="Q31" s="39" t="s">
        <v>487</v>
      </c>
      <c r="R31" s="42">
        <v>285.3</v>
      </c>
      <c r="S31" s="40" t="s">
        <v>465</v>
      </c>
      <c r="T31" s="40">
        <v>37.0</v>
      </c>
      <c r="U31" s="39" t="s">
        <v>488</v>
      </c>
      <c r="V31" s="40">
        <v>27.0</v>
      </c>
      <c r="W31" s="40">
        <v>108.0</v>
      </c>
      <c r="X31" s="39" t="s">
        <v>450</v>
      </c>
      <c r="Y31" s="40">
        <f t="shared" ref="Y31:Y32" si="7">+2</f>
        <v>2</v>
      </c>
      <c r="Z31" s="40" t="s">
        <v>21</v>
      </c>
      <c r="AA31" s="40">
        <v>-2.0</v>
      </c>
      <c r="AB31" s="40">
        <v>1.0</v>
      </c>
      <c r="AC31" s="40">
        <v>7.0</v>
      </c>
      <c r="AD31" s="40">
        <v>56.0</v>
      </c>
      <c r="AE31" s="40">
        <v>7.0</v>
      </c>
      <c r="AF31" s="40">
        <v>1.0</v>
      </c>
      <c r="AG31" s="42">
        <v>55.5</v>
      </c>
    </row>
    <row r="32">
      <c r="A32" s="39" t="s">
        <v>446</v>
      </c>
      <c r="B32" s="39">
        <v>2014.0</v>
      </c>
      <c r="C32" s="41" t="s">
        <v>517</v>
      </c>
      <c r="D32" s="40" t="s">
        <v>475</v>
      </c>
      <c r="E32" s="40">
        <v>70.0</v>
      </c>
      <c r="F32" s="40">
        <v>73.0</v>
      </c>
      <c r="G32" s="40">
        <v>71.0</v>
      </c>
      <c r="H32" s="40">
        <v>75.0</v>
      </c>
      <c r="I32" s="40">
        <v>289.0</v>
      </c>
      <c r="J32" s="41">
        <f t="shared" ref="J32:J36" si="8">+1</f>
        <v>1</v>
      </c>
      <c r="K32" s="41">
        <v>36766.0</v>
      </c>
      <c r="L32" s="40">
        <v>12.0</v>
      </c>
      <c r="M32" s="40">
        <v>25.0</v>
      </c>
      <c r="N32" s="40">
        <v>21.0</v>
      </c>
      <c r="O32" s="40">
        <v>31.0</v>
      </c>
      <c r="P32" s="40">
        <v>30.0</v>
      </c>
      <c r="Q32" s="39" t="s">
        <v>525</v>
      </c>
      <c r="R32" s="42">
        <v>296.6</v>
      </c>
      <c r="S32" s="40">
        <v>16.0</v>
      </c>
      <c r="T32" s="40">
        <v>44.0</v>
      </c>
      <c r="U32" s="39" t="s">
        <v>487</v>
      </c>
      <c r="V32" s="40">
        <v>29.0</v>
      </c>
      <c r="W32" s="40">
        <v>116.0</v>
      </c>
      <c r="X32" s="39" t="s">
        <v>503</v>
      </c>
      <c r="Y32" s="40">
        <f t="shared" si="7"/>
        <v>2</v>
      </c>
      <c r="Z32" s="40">
        <f>+4</f>
        <v>4</v>
      </c>
      <c r="AA32" s="40">
        <v>-5.0</v>
      </c>
      <c r="AB32" s="40">
        <v>0.0</v>
      </c>
      <c r="AC32" s="40">
        <v>16.0</v>
      </c>
      <c r="AD32" s="40">
        <v>41.0</v>
      </c>
      <c r="AE32" s="40">
        <v>13.0</v>
      </c>
      <c r="AF32" s="40">
        <v>2.0</v>
      </c>
      <c r="AG32" s="42">
        <v>62.0</v>
      </c>
    </row>
    <row r="33">
      <c r="A33" s="39" t="s">
        <v>446</v>
      </c>
      <c r="B33" s="39">
        <v>2014.0</v>
      </c>
      <c r="C33" s="39" t="s">
        <v>536</v>
      </c>
      <c r="D33" s="40" t="s">
        <v>475</v>
      </c>
      <c r="E33" s="40">
        <v>72.0</v>
      </c>
      <c r="F33" s="40">
        <v>71.0</v>
      </c>
      <c r="G33" s="40">
        <v>72.0</v>
      </c>
      <c r="H33" s="40">
        <v>74.0</v>
      </c>
      <c r="I33" s="40">
        <v>289.0</v>
      </c>
      <c r="J33" s="39">
        <f t="shared" si="8"/>
        <v>1</v>
      </c>
      <c r="K33" s="41">
        <v>36766.0</v>
      </c>
      <c r="L33" s="40">
        <v>49.0</v>
      </c>
      <c r="M33" s="40">
        <v>25.0</v>
      </c>
      <c r="N33" s="40">
        <v>24.0</v>
      </c>
      <c r="O33" s="40">
        <v>31.0</v>
      </c>
      <c r="P33" s="40">
        <v>41.0</v>
      </c>
      <c r="Q33" s="39" t="s">
        <v>516</v>
      </c>
      <c r="R33" s="42">
        <v>279.8</v>
      </c>
      <c r="S33" s="40">
        <v>56.0</v>
      </c>
      <c r="T33" s="40">
        <v>42.0</v>
      </c>
      <c r="U33" s="39" t="s">
        <v>513</v>
      </c>
      <c r="V33" s="40">
        <v>28.3</v>
      </c>
      <c r="W33" s="40">
        <v>113.0</v>
      </c>
      <c r="X33" s="39" t="s">
        <v>447</v>
      </c>
      <c r="Y33" s="40">
        <f t="shared" ref="Y33:Y34" si="9">+3</f>
        <v>3</v>
      </c>
      <c r="Z33" s="40">
        <f t="shared" ref="Z33:Z34" si="10">+1</f>
        <v>1</v>
      </c>
      <c r="AA33" s="40">
        <v>-3.0</v>
      </c>
      <c r="AB33" s="40">
        <v>0.0</v>
      </c>
      <c r="AC33" s="40">
        <v>12.0</v>
      </c>
      <c r="AD33" s="40">
        <v>49.0</v>
      </c>
      <c r="AE33" s="40">
        <v>10.0</v>
      </c>
      <c r="AF33" s="40">
        <v>1.0</v>
      </c>
      <c r="AG33" s="42">
        <v>56.5</v>
      </c>
    </row>
    <row r="34">
      <c r="A34" s="39" t="s">
        <v>446</v>
      </c>
      <c r="B34" s="39">
        <v>2014.0</v>
      </c>
      <c r="C34" s="39" t="s">
        <v>553</v>
      </c>
      <c r="D34" s="40" t="s">
        <v>475</v>
      </c>
      <c r="E34" s="40">
        <v>70.0</v>
      </c>
      <c r="F34" s="40">
        <v>71.0</v>
      </c>
      <c r="G34" s="40">
        <v>74.0</v>
      </c>
      <c r="H34" s="40">
        <v>74.0</v>
      </c>
      <c r="I34" s="40">
        <v>289.0</v>
      </c>
      <c r="J34" s="39">
        <f t="shared" si="8"/>
        <v>1</v>
      </c>
      <c r="K34" s="41">
        <v>36766.0</v>
      </c>
      <c r="L34" s="40">
        <v>12.0</v>
      </c>
      <c r="M34" s="40">
        <v>9.0</v>
      </c>
      <c r="N34" s="40">
        <v>24.0</v>
      </c>
      <c r="O34" s="40">
        <v>31.0</v>
      </c>
      <c r="P34" s="40">
        <v>36.0</v>
      </c>
      <c r="Q34" s="39" t="s">
        <v>487</v>
      </c>
      <c r="R34" s="42">
        <v>298.3</v>
      </c>
      <c r="S34" s="40" t="s">
        <v>478</v>
      </c>
      <c r="T34" s="40">
        <v>44.0</v>
      </c>
      <c r="U34" s="39" t="s">
        <v>487</v>
      </c>
      <c r="V34" s="40">
        <v>28.5</v>
      </c>
      <c r="W34" s="40">
        <v>114.0</v>
      </c>
      <c r="X34" s="39" t="s">
        <v>480</v>
      </c>
      <c r="Y34" s="40">
        <f t="shared" si="9"/>
        <v>3</v>
      </c>
      <c r="Z34" s="40">
        <f t="shared" si="10"/>
        <v>1</v>
      </c>
      <c r="AA34" s="40">
        <v>-3.0</v>
      </c>
      <c r="AB34" s="40">
        <v>0.0</v>
      </c>
      <c r="AC34" s="40">
        <v>12.0</v>
      </c>
      <c r="AD34" s="40">
        <v>48.0</v>
      </c>
      <c r="AE34" s="40">
        <v>11.0</v>
      </c>
      <c r="AF34" s="40">
        <v>1.0</v>
      </c>
      <c r="AG34" s="42">
        <v>55.5</v>
      </c>
    </row>
    <row r="35">
      <c r="A35" s="39" t="s">
        <v>446</v>
      </c>
      <c r="B35" s="39">
        <v>2014.0</v>
      </c>
      <c r="C35" s="39" t="s">
        <v>105</v>
      </c>
      <c r="D35" s="40" t="s">
        <v>475</v>
      </c>
      <c r="E35" s="40">
        <v>76.0</v>
      </c>
      <c r="F35" s="40">
        <v>69.0</v>
      </c>
      <c r="G35" s="40">
        <v>71.0</v>
      </c>
      <c r="H35" s="40">
        <v>73.0</v>
      </c>
      <c r="I35" s="40">
        <v>289.0</v>
      </c>
      <c r="J35" s="39">
        <f t="shared" si="8"/>
        <v>1</v>
      </c>
      <c r="K35" s="41">
        <v>36766.0</v>
      </c>
      <c r="L35" s="40">
        <v>119.0</v>
      </c>
      <c r="M35" s="40">
        <v>43.0</v>
      </c>
      <c r="N35" s="40">
        <v>30.0</v>
      </c>
      <c r="O35" s="40">
        <v>31.0</v>
      </c>
      <c r="P35" s="40">
        <v>36.0</v>
      </c>
      <c r="Q35" s="39" t="s">
        <v>487</v>
      </c>
      <c r="R35" s="42">
        <v>272.3</v>
      </c>
      <c r="S35" s="40">
        <v>68.0</v>
      </c>
      <c r="T35" s="40">
        <v>36.0</v>
      </c>
      <c r="U35" s="39" t="s">
        <v>469</v>
      </c>
      <c r="V35" s="40">
        <v>26.8</v>
      </c>
      <c r="W35" s="40">
        <v>107.0</v>
      </c>
      <c r="X35" s="39" t="s">
        <v>478</v>
      </c>
      <c r="Y35" s="40">
        <f>+1</f>
        <v>1</v>
      </c>
      <c r="Z35" s="40">
        <f>+3</f>
        <v>3</v>
      </c>
      <c r="AA35" s="40">
        <v>-3.0</v>
      </c>
      <c r="AB35" s="40">
        <v>0.0</v>
      </c>
      <c r="AC35" s="40">
        <v>12.0</v>
      </c>
      <c r="AD35" s="40">
        <v>47.0</v>
      </c>
      <c r="AE35" s="40">
        <v>13.0</v>
      </c>
      <c r="AF35" s="40">
        <v>0.0</v>
      </c>
      <c r="AG35" s="42">
        <v>55.0</v>
      </c>
    </row>
    <row r="36">
      <c r="A36" s="39" t="s">
        <v>446</v>
      </c>
      <c r="B36" s="39">
        <v>2014.0</v>
      </c>
      <c r="C36" s="39" t="s">
        <v>235</v>
      </c>
      <c r="D36" s="40" t="s">
        <v>475</v>
      </c>
      <c r="E36" s="40">
        <v>71.0</v>
      </c>
      <c r="F36" s="40">
        <v>71.0</v>
      </c>
      <c r="G36" s="40">
        <v>77.0</v>
      </c>
      <c r="H36" s="40">
        <v>70.0</v>
      </c>
      <c r="I36" s="40">
        <v>289.0</v>
      </c>
      <c r="J36" s="39">
        <f t="shared" si="8"/>
        <v>1</v>
      </c>
      <c r="K36" s="41">
        <v>36766.0</v>
      </c>
      <c r="L36" s="40">
        <v>32.0</v>
      </c>
      <c r="M36" s="40">
        <v>16.0</v>
      </c>
      <c r="N36" s="40">
        <v>56.0</v>
      </c>
      <c r="O36" s="40">
        <v>31.0</v>
      </c>
      <c r="P36" s="40">
        <v>32.0</v>
      </c>
      <c r="Q36" s="39" t="s">
        <v>506</v>
      </c>
      <c r="R36" s="42">
        <v>298.3</v>
      </c>
      <c r="S36" s="40" t="s">
        <v>478</v>
      </c>
      <c r="T36" s="40">
        <v>45.0</v>
      </c>
      <c r="U36" s="39" t="s">
        <v>458</v>
      </c>
      <c r="V36" s="40">
        <v>28.5</v>
      </c>
      <c r="W36" s="40">
        <v>114.0</v>
      </c>
      <c r="X36" s="39" t="s">
        <v>480</v>
      </c>
      <c r="Y36" s="40">
        <f>+2</f>
        <v>2</v>
      </c>
      <c r="Z36" s="40">
        <f>+1</f>
        <v>1</v>
      </c>
      <c r="AA36" s="40">
        <v>-2.0</v>
      </c>
      <c r="AB36" s="40">
        <v>0.0</v>
      </c>
      <c r="AC36" s="40">
        <v>10.0</v>
      </c>
      <c r="AD36" s="40">
        <v>53.0</v>
      </c>
      <c r="AE36" s="40">
        <v>7.0</v>
      </c>
      <c r="AF36" s="40">
        <v>2.0</v>
      </c>
      <c r="AG36" s="42">
        <v>53.0</v>
      </c>
    </row>
    <row r="37">
      <c r="A37" s="39" t="s">
        <v>446</v>
      </c>
      <c r="B37" s="39">
        <v>2014.0</v>
      </c>
      <c r="C37" s="39" t="s">
        <v>541</v>
      </c>
      <c r="D37" s="40" t="s">
        <v>483</v>
      </c>
      <c r="E37" s="40">
        <v>69.0</v>
      </c>
      <c r="F37" s="40">
        <v>70.0</v>
      </c>
      <c r="G37" s="40">
        <v>77.0</v>
      </c>
      <c r="H37" s="40">
        <v>74.0</v>
      </c>
      <c r="I37" s="40">
        <v>290.0</v>
      </c>
      <c r="J37" s="39">
        <f t="shared" ref="J37:J42" si="11">+2</f>
        <v>2</v>
      </c>
      <c r="K37" s="41">
        <v>28572.0</v>
      </c>
      <c r="L37" s="40">
        <v>4.0</v>
      </c>
      <c r="M37" s="40">
        <v>4.0</v>
      </c>
      <c r="N37" s="40">
        <v>30.0</v>
      </c>
      <c r="O37" s="40">
        <v>36.0</v>
      </c>
      <c r="P37" s="40">
        <v>34.0</v>
      </c>
      <c r="Q37" s="39" t="s">
        <v>485</v>
      </c>
      <c r="R37" s="42">
        <v>275.3</v>
      </c>
      <c r="S37" s="40">
        <v>62.0</v>
      </c>
      <c r="T37" s="40">
        <v>40.0</v>
      </c>
      <c r="U37" s="39" t="s">
        <v>539</v>
      </c>
      <c r="V37" s="40">
        <v>27.3</v>
      </c>
      <c r="W37" s="40">
        <v>109.0</v>
      </c>
      <c r="X37" s="39" t="s">
        <v>476</v>
      </c>
      <c r="Y37" s="40">
        <f>+3</f>
        <v>3</v>
      </c>
      <c r="Z37" s="40">
        <f>+5</f>
        <v>5</v>
      </c>
      <c r="AA37" s="40">
        <v>-6.0</v>
      </c>
      <c r="AB37" s="40">
        <v>1.0</v>
      </c>
      <c r="AC37" s="40">
        <v>13.0</v>
      </c>
      <c r="AD37" s="40">
        <v>43.0</v>
      </c>
      <c r="AE37" s="40">
        <v>13.0</v>
      </c>
      <c r="AF37" s="40">
        <v>2.0</v>
      </c>
      <c r="AG37" s="42">
        <v>62.0</v>
      </c>
    </row>
    <row r="38">
      <c r="A38" s="39" t="s">
        <v>446</v>
      </c>
      <c r="B38" s="39">
        <v>2014.0</v>
      </c>
      <c r="C38" s="39" t="s">
        <v>127</v>
      </c>
      <c r="D38" s="40" t="s">
        <v>483</v>
      </c>
      <c r="E38" s="40">
        <v>73.0</v>
      </c>
      <c r="F38" s="40">
        <v>72.0</v>
      </c>
      <c r="G38" s="40">
        <v>72.0</v>
      </c>
      <c r="H38" s="40">
        <v>73.0</v>
      </c>
      <c r="I38" s="40">
        <v>290.0</v>
      </c>
      <c r="J38" s="39">
        <f t="shared" si="11"/>
        <v>2</v>
      </c>
      <c r="K38" s="41">
        <v>28572.0</v>
      </c>
      <c r="L38" s="40">
        <v>65.0</v>
      </c>
      <c r="M38" s="40">
        <v>43.0</v>
      </c>
      <c r="N38" s="40">
        <v>37.0</v>
      </c>
      <c r="O38" s="40">
        <v>36.0</v>
      </c>
      <c r="P38" s="40">
        <v>27.0</v>
      </c>
      <c r="Q38" s="39" t="s">
        <v>457</v>
      </c>
      <c r="R38" s="42">
        <v>302.0</v>
      </c>
      <c r="S38" s="40">
        <v>6.0</v>
      </c>
      <c r="T38" s="40">
        <v>38.0</v>
      </c>
      <c r="U38" s="39" t="s">
        <v>525</v>
      </c>
      <c r="V38" s="40">
        <v>26.8</v>
      </c>
      <c r="W38" s="40">
        <v>107.0</v>
      </c>
      <c r="X38" s="39" t="s">
        <v>478</v>
      </c>
      <c r="Y38" s="40">
        <f>+1</f>
        <v>1</v>
      </c>
      <c r="Z38" s="40">
        <f>+3</f>
        <v>3</v>
      </c>
      <c r="AA38" s="40">
        <v>-2.0</v>
      </c>
      <c r="AB38" s="40">
        <v>1.0</v>
      </c>
      <c r="AC38" s="40">
        <v>11.0</v>
      </c>
      <c r="AD38" s="40">
        <v>47.0</v>
      </c>
      <c r="AE38" s="40">
        <v>11.0</v>
      </c>
      <c r="AF38" s="40">
        <v>2.0</v>
      </c>
      <c r="AG38" s="42">
        <v>59.0</v>
      </c>
    </row>
    <row r="39">
      <c r="A39" s="39" t="s">
        <v>446</v>
      </c>
      <c r="B39" s="39">
        <v>2014.0</v>
      </c>
      <c r="C39" s="39" t="s">
        <v>558</v>
      </c>
      <c r="D39" s="40" t="s">
        <v>483</v>
      </c>
      <c r="E39" s="40">
        <v>71.0</v>
      </c>
      <c r="F39" s="40">
        <v>70.0</v>
      </c>
      <c r="G39" s="40">
        <v>77.0</v>
      </c>
      <c r="H39" s="40">
        <v>72.0</v>
      </c>
      <c r="I39" s="40">
        <v>290.0</v>
      </c>
      <c r="J39" s="39">
        <f t="shared" si="11"/>
        <v>2</v>
      </c>
      <c r="K39" s="41">
        <v>28572.0</v>
      </c>
      <c r="L39" s="40">
        <v>32.0</v>
      </c>
      <c r="M39" s="40">
        <v>9.0</v>
      </c>
      <c r="N39" s="40">
        <v>48.0</v>
      </c>
      <c r="O39" s="40">
        <v>36.0</v>
      </c>
      <c r="P39" s="40">
        <v>27.0</v>
      </c>
      <c r="Q39" s="39" t="s">
        <v>457</v>
      </c>
      <c r="R39" s="42">
        <v>290.6</v>
      </c>
      <c r="S39" s="40" t="s">
        <v>476</v>
      </c>
      <c r="T39" s="40">
        <v>41.0</v>
      </c>
      <c r="U39" s="39" t="s">
        <v>506</v>
      </c>
      <c r="V39" s="40">
        <v>27.5</v>
      </c>
      <c r="W39" s="40">
        <v>110.0</v>
      </c>
      <c r="X39" s="39" t="s">
        <v>510</v>
      </c>
      <c r="Y39" s="40">
        <f>+4</f>
        <v>4</v>
      </c>
      <c r="Z39" s="40" t="s">
        <v>21</v>
      </c>
      <c r="AA39" s="40">
        <v>-2.0</v>
      </c>
      <c r="AB39" s="40">
        <v>0.0</v>
      </c>
      <c r="AC39" s="40">
        <v>11.0</v>
      </c>
      <c r="AD39" s="40">
        <v>50.0</v>
      </c>
      <c r="AE39" s="40">
        <v>10.0</v>
      </c>
      <c r="AF39" s="40">
        <v>1.0</v>
      </c>
      <c r="AG39" s="42">
        <v>54.0</v>
      </c>
    </row>
    <row r="40">
      <c r="A40" s="39" t="s">
        <v>446</v>
      </c>
      <c r="B40" s="39">
        <v>2014.0</v>
      </c>
      <c r="C40" s="39" t="s">
        <v>206</v>
      </c>
      <c r="D40" s="40" t="s">
        <v>483</v>
      </c>
      <c r="E40" s="40">
        <v>71.0</v>
      </c>
      <c r="F40" s="40">
        <v>74.0</v>
      </c>
      <c r="G40" s="40">
        <v>73.0</v>
      </c>
      <c r="H40" s="40">
        <v>72.0</v>
      </c>
      <c r="I40" s="40">
        <v>290.0</v>
      </c>
      <c r="J40" s="39">
        <f t="shared" si="11"/>
        <v>2</v>
      </c>
      <c r="K40" s="41">
        <v>28572.0</v>
      </c>
      <c r="L40" s="40">
        <v>32.0</v>
      </c>
      <c r="M40" s="40">
        <v>43.0</v>
      </c>
      <c r="N40" s="40">
        <v>48.0</v>
      </c>
      <c r="O40" s="40">
        <v>36.0</v>
      </c>
      <c r="P40" s="40">
        <v>29.0</v>
      </c>
      <c r="Q40" s="39" t="s">
        <v>504</v>
      </c>
      <c r="R40" s="42">
        <v>300.4</v>
      </c>
      <c r="S40" s="40">
        <v>9.0</v>
      </c>
      <c r="T40" s="40">
        <v>38.0</v>
      </c>
      <c r="U40" s="39" t="s">
        <v>525</v>
      </c>
      <c r="V40" s="40">
        <v>27.8</v>
      </c>
      <c r="W40" s="40">
        <v>111.0</v>
      </c>
      <c r="X40" s="39" t="s">
        <v>483</v>
      </c>
      <c r="Y40" s="40">
        <f t="shared" ref="Y40:Y41" si="12">+1</f>
        <v>1</v>
      </c>
      <c r="Z40" s="40">
        <f>+3</f>
        <v>3</v>
      </c>
      <c r="AA40" s="40">
        <v>-2.0</v>
      </c>
      <c r="AB40" s="40">
        <v>0.0</v>
      </c>
      <c r="AC40" s="40">
        <v>10.0</v>
      </c>
      <c r="AD40" s="40">
        <v>53.0</v>
      </c>
      <c r="AE40" s="40">
        <v>6.0</v>
      </c>
      <c r="AF40" s="40">
        <v>3.0</v>
      </c>
      <c r="AG40" s="42">
        <v>52.5</v>
      </c>
    </row>
    <row r="41">
      <c r="A41" s="39" t="s">
        <v>446</v>
      </c>
      <c r="B41" s="39">
        <v>2014.0</v>
      </c>
      <c r="C41" s="39" t="s">
        <v>563</v>
      </c>
      <c r="D41" s="40" t="s">
        <v>483</v>
      </c>
      <c r="E41" s="40">
        <v>73.0</v>
      </c>
      <c r="F41" s="40">
        <v>72.0</v>
      </c>
      <c r="G41" s="40">
        <v>71.0</v>
      </c>
      <c r="H41" s="40">
        <v>74.0</v>
      </c>
      <c r="I41" s="40">
        <v>290.0</v>
      </c>
      <c r="J41" s="39">
        <f t="shared" si="11"/>
        <v>2</v>
      </c>
      <c r="K41" s="41">
        <v>28572.0</v>
      </c>
      <c r="L41" s="40">
        <v>65.0</v>
      </c>
      <c r="M41" s="40">
        <v>43.0</v>
      </c>
      <c r="N41" s="40">
        <v>30.0</v>
      </c>
      <c r="O41" s="40">
        <v>36.0</v>
      </c>
      <c r="P41" s="40">
        <v>36.0</v>
      </c>
      <c r="Q41" s="39" t="s">
        <v>487</v>
      </c>
      <c r="R41" s="42">
        <v>291.5</v>
      </c>
      <c r="S41" s="40">
        <v>23.0</v>
      </c>
      <c r="T41" s="40">
        <v>45.0</v>
      </c>
      <c r="U41" s="39" t="s">
        <v>458</v>
      </c>
      <c r="V41" s="40">
        <v>29.0</v>
      </c>
      <c r="W41" s="40">
        <v>116.0</v>
      </c>
      <c r="X41" s="39" t="s">
        <v>503</v>
      </c>
      <c r="Y41" s="40">
        <f t="shared" si="12"/>
        <v>1</v>
      </c>
      <c r="Z41" s="40" t="s">
        <v>21</v>
      </c>
      <c r="AA41" s="40">
        <f>+1</f>
        <v>1</v>
      </c>
      <c r="AB41" s="40">
        <v>0.0</v>
      </c>
      <c r="AC41" s="40">
        <v>10.0</v>
      </c>
      <c r="AD41" s="40">
        <v>51.0</v>
      </c>
      <c r="AE41" s="40">
        <v>10.0</v>
      </c>
      <c r="AF41" s="40">
        <v>1.0</v>
      </c>
      <c r="AG41" s="42">
        <v>51.5</v>
      </c>
    </row>
    <row r="42">
      <c r="A42" s="39" t="s">
        <v>446</v>
      </c>
      <c r="B42" s="39">
        <v>2014.0</v>
      </c>
      <c r="C42" s="39" t="s">
        <v>557</v>
      </c>
      <c r="D42" s="40" t="s">
        <v>483</v>
      </c>
      <c r="E42" s="40">
        <v>70.0</v>
      </c>
      <c r="F42" s="40">
        <v>74.0</v>
      </c>
      <c r="G42" s="40">
        <v>73.0</v>
      </c>
      <c r="H42" s="40">
        <v>73.0</v>
      </c>
      <c r="I42" s="40">
        <v>290.0</v>
      </c>
      <c r="J42" s="39">
        <f t="shared" si="11"/>
        <v>2</v>
      </c>
      <c r="K42" s="41">
        <v>28572.0</v>
      </c>
      <c r="L42" s="40">
        <v>12.0</v>
      </c>
      <c r="M42" s="40">
        <v>33.0</v>
      </c>
      <c r="N42" s="40">
        <v>37.0</v>
      </c>
      <c r="O42" s="40">
        <v>36.0</v>
      </c>
      <c r="P42" s="40">
        <v>38.0</v>
      </c>
      <c r="Q42" s="39" t="s">
        <v>452</v>
      </c>
      <c r="R42" s="42">
        <v>287.9</v>
      </c>
      <c r="S42" s="40">
        <v>31.0</v>
      </c>
      <c r="T42" s="40">
        <v>42.0</v>
      </c>
      <c r="U42" s="39" t="s">
        <v>513</v>
      </c>
      <c r="V42" s="40">
        <v>28.0</v>
      </c>
      <c r="W42" s="40">
        <v>112.0</v>
      </c>
      <c r="X42" s="39" t="s">
        <v>479</v>
      </c>
      <c r="Y42" s="40" t="s">
        <v>21</v>
      </c>
      <c r="Z42" s="40">
        <f>+2</f>
        <v>2</v>
      </c>
      <c r="AA42" s="40" t="s">
        <v>21</v>
      </c>
      <c r="AB42" s="40">
        <v>0.0</v>
      </c>
      <c r="AC42" s="40">
        <v>9.0</v>
      </c>
      <c r="AD42" s="40">
        <v>53.0</v>
      </c>
      <c r="AE42" s="40">
        <v>9.0</v>
      </c>
      <c r="AF42" s="40">
        <v>1.0</v>
      </c>
      <c r="AG42" s="42">
        <v>50.0</v>
      </c>
    </row>
    <row r="43">
      <c r="A43" s="39" t="s">
        <v>446</v>
      </c>
      <c r="B43" s="39">
        <v>2014.0</v>
      </c>
      <c r="C43" s="39" t="s">
        <v>565</v>
      </c>
      <c r="D43" s="40" t="s">
        <v>482</v>
      </c>
      <c r="E43" s="40">
        <v>72.0</v>
      </c>
      <c r="F43" s="40">
        <v>71.0</v>
      </c>
      <c r="G43" s="40">
        <v>73.0</v>
      </c>
      <c r="H43" s="40">
        <v>75.0</v>
      </c>
      <c r="I43" s="40">
        <v>291.0</v>
      </c>
      <c r="J43" s="39">
        <f t="shared" ref="J43:J46" si="13">+3</f>
        <v>3</v>
      </c>
      <c r="K43" s="41">
        <v>22320.0</v>
      </c>
      <c r="L43" s="40">
        <v>49.0</v>
      </c>
      <c r="M43" s="40">
        <v>25.0</v>
      </c>
      <c r="N43" s="40">
        <v>30.0</v>
      </c>
      <c r="O43" s="40">
        <v>42.0</v>
      </c>
      <c r="P43" s="40">
        <v>34.0</v>
      </c>
      <c r="Q43" s="39" t="s">
        <v>485</v>
      </c>
      <c r="R43" s="42">
        <v>294.8</v>
      </c>
      <c r="S43" s="40">
        <v>19.0</v>
      </c>
      <c r="T43" s="40">
        <v>38.0</v>
      </c>
      <c r="U43" s="39" t="s">
        <v>525</v>
      </c>
      <c r="V43" s="40">
        <v>27.8</v>
      </c>
      <c r="W43" s="40">
        <v>111.0</v>
      </c>
      <c r="X43" s="39" t="s">
        <v>483</v>
      </c>
      <c r="Y43" s="40">
        <f t="shared" ref="Y43:Y44" si="14">+1</f>
        <v>1</v>
      </c>
      <c r="Z43" s="40">
        <f>+7</f>
        <v>7</v>
      </c>
      <c r="AA43" s="40">
        <v>-5.0</v>
      </c>
      <c r="AB43" s="40">
        <v>1.0</v>
      </c>
      <c r="AC43" s="40">
        <v>11.0</v>
      </c>
      <c r="AD43" s="40">
        <v>46.0</v>
      </c>
      <c r="AE43" s="40">
        <v>12.0</v>
      </c>
      <c r="AF43" s="40">
        <v>2.0</v>
      </c>
      <c r="AG43" s="42">
        <v>57.0</v>
      </c>
    </row>
    <row r="44">
      <c r="A44" s="39" t="s">
        <v>446</v>
      </c>
      <c r="B44" s="39">
        <v>2014.0</v>
      </c>
      <c r="C44" s="39" t="s">
        <v>569</v>
      </c>
      <c r="D44" s="40" t="s">
        <v>482</v>
      </c>
      <c r="E44" s="40">
        <v>74.0</v>
      </c>
      <c r="F44" s="40">
        <v>73.0</v>
      </c>
      <c r="G44" s="40">
        <v>70.0</v>
      </c>
      <c r="H44" s="40">
        <v>74.0</v>
      </c>
      <c r="I44" s="40">
        <v>291.0</v>
      </c>
      <c r="J44" s="39">
        <f t="shared" si="13"/>
        <v>3</v>
      </c>
      <c r="K44" s="41">
        <v>22320.0</v>
      </c>
      <c r="L44" s="40">
        <v>79.0</v>
      </c>
      <c r="M44" s="40">
        <v>69.0</v>
      </c>
      <c r="N44" s="40">
        <v>37.0</v>
      </c>
      <c r="O44" s="40">
        <v>42.0</v>
      </c>
      <c r="P44" s="40">
        <v>28.0</v>
      </c>
      <c r="Q44" s="39" t="s">
        <v>469</v>
      </c>
      <c r="R44" s="42">
        <v>282.9</v>
      </c>
      <c r="S44" s="40" t="s">
        <v>525</v>
      </c>
      <c r="T44" s="40">
        <v>39.0</v>
      </c>
      <c r="U44" s="39" t="s">
        <v>505</v>
      </c>
      <c r="V44" s="40">
        <v>27.0</v>
      </c>
      <c r="W44" s="40">
        <v>108.0</v>
      </c>
      <c r="X44" s="39" t="s">
        <v>450</v>
      </c>
      <c r="Y44" s="40">
        <f t="shared" si="14"/>
        <v>1</v>
      </c>
      <c r="Z44" s="40">
        <f>+5</f>
        <v>5</v>
      </c>
      <c r="AA44" s="40">
        <v>-3.0</v>
      </c>
      <c r="AB44" s="40">
        <v>0.0</v>
      </c>
      <c r="AC44" s="40">
        <v>14.0</v>
      </c>
      <c r="AD44" s="40">
        <v>43.0</v>
      </c>
      <c r="AE44" s="40">
        <v>13.0</v>
      </c>
      <c r="AF44" s="40">
        <v>2.0</v>
      </c>
      <c r="AG44" s="42">
        <v>56.0</v>
      </c>
    </row>
    <row r="45">
      <c r="A45" s="39" t="s">
        <v>446</v>
      </c>
      <c r="B45" s="39">
        <v>2014.0</v>
      </c>
      <c r="C45" s="39" t="s">
        <v>570</v>
      </c>
      <c r="D45" s="40" t="s">
        <v>482</v>
      </c>
      <c r="E45" s="40">
        <v>74.0</v>
      </c>
      <c r="F45" s="40">
        <v>73.0</v>
      </c>
      <c r="G45" s="40">
        <v>71.0</v>
      </c>
      <c r="H45" s="40">
        <v>73.0</v>
      </c>
      <c r="I45" s="40">
        <v>291.0</v>
      </c>
      <c r="J45" s="39">
        <f t="shared" si="13"/>
        <v>3</v>
      </c>
      <c r="K45" s="41">
        <v>22320.0</v>
      </c>
      <c r="L45" s="40">
        <v>79.0</v>
      </c>
      <c r="M45" s="40">
        <v>69.0</v>
      </c>
      <c r="N45" s="40">
        <v>48.0</v>
      </c>
      <c r="O45" s="40">
        <v>42.0</v>
      </c>
      <c r="P45" s="40">
        <v>28.0</v>
      </c>
      <c r="Q45" s="39" t="s">
        <v>469</v>
      </c>
      <c r="R45" s="42">
        <v>285.5</v>
      </c>
      <c r="S45" s="40">
        <v>39.0</v>
      </c>
      <c r="T45" s="40">
        <v>35.0</v>
      </c>
      <c r="U45" s="39" t="s">
        <v>457</v>
      </c>
      <c r="V45" s="40">
        <v>27.3</v>
      </c>
      <c r="W45" s="40">
        <v>109.0</v>
      </c>
      <c r="X45" s="39" t="s">
        <v>476</v>
      </c>
      <c r="Y45" s="40">
        <f>+2</f>
        <v>2</v>
      </c>
      <c r="Z45" s="40">
        <f>+4</f>
        <v>4</v>
      </c>
      <c r="AA45" s="40">
        <v>-3.0</v>
      </c>
      <c r="AB45" s="40">
        <v>0.0</v>
      </c>
      <c r="AC45" s="40">
        <v>12.0</v>
      </c>
      <c r="AD45" s="40">
        <v>45.0</v>
      </c>
      <c r="AE45" s="40">
        <v>15.0</v>
      </c>
      <c r="AF45" s="40">
        <v>0.0</v>
      </c>
      <c r="AG45" s="42">
        <v>52.0</v>
      </c>
    </row>
    <row r="46">
      <c r="A46" s="39" t="s">
        <v>446</v>
      </c>
      <c r="B46" s="39">
        <v>2014.0</v>
      </c>
      <c r="C46" s="39" t="s">
        <v>252</v>
      </c>
      <c r="D46" s="40" t="s">
        <v>482</v>
      </c>
      <c r="E46" s="40">
        <v>72.0</v>
      </c>
      <c r="F46" s="40">
        <v>73.0</v>
      </c>
      <c r="G46" s="40">
        <v>73.0</v>
      </c>
      <c r="H46" s="40">
        <v>73.0</v>
      </c>
      <c r="I46" s="40">
        <v>291.0</v>
      </c>
      <c r="J46" s="39">
        <f t="shared" si="13"/>
        <v>3</v>
      </c>
      <c r="K46" s="41">
        <v>22320.0</v>
      </c>
      <c r="L46" s="40">
        <v>49.0</v>
      </c>
      <c r="M46" s="40">
        <v>43.0</v>
      </c>
      <c r="N46" s="40">
        <v>48.0</v>
      </c>
      <c r="O46" s="40">
        <v>42.0</v>
      </c>
      <c r="P46" s="40">
        <v>37.0</v>
      </c>
      <c r="Q46" s="39" t="s">
        <v>463</v>
      </c>
      <c r="R46" s="42">
        <v>290.6</v>
      </c>
      <c r="S46" s="40" t="s">
        <v>476</v>
      </c>
      <c r="T46" s="40">
        <v>43.0</v>
      </c>
      <c r="U46" s="39" t="s">
        <v>512</v>
      </c>
      <c r="V46" s="40">
        <v>30.0</v>
      </c>
      <c r="W46" s="40">
        <v>120.0</v>
      </c>
      <c r="X46" s="39">
        <v>70.0</v>
      </c>
      <c r="Y46" s="40" t="s">
        <v>21</v>
      </c>
      <c r="Z46" s="40">
        <f>+2</f>
        <v>2</v>
      </c>
      <c r="AA46" s="40">
        <f>+1</f>
        <v>1</v>
      </c>
      <c r="AB46" s="40">
        <v>0.0</v>
      </c>
      <c r="AC46" s="40">
        <v>10.0</v>
      </c>
      <c r="AD46" s="40">
        <v>50.0</v>
      </c>
      <c r="AE46" s="40">
        <v>11.0</v>
      </c>
      <c r="AF46" s="40">
        <v>1.0</v>
      </c>
      <c r="AG46" s="42">
        <v>49.5</v>
      </c>
    </row>
    <row r="47">
      <c r="A47" s="39" t="s">
        <v>446</v>
      </c>
      <c r="B47" s="39">
        <v>2014.0</v>
      </c>
      <c r="C47" s="39" t="s">
        <v>574</v>
      </c>
      <c r="D47" s="40" t="s">
        <v>525</v>
      </c>
      <c r="E47" s="40">
        <v>72.0</v>
      </c>
      <c r="F47" s="40">
        <v>72.0</v>
      </c>
      <c r="G47" s="40">
        <v>72.0</v>
      </c>
      <c r="H47" s="40">
        <v>76.0</v>
      </c>
      <c r="I47" s="40">
        <v>292.0</v>
      </c>
      <c r="J47" s="39">
        <f t="shared" ref="J47:J56" si="15">+4</f>
        <v>4</v>
      </c>
      <c r="K47" s="41">
        <v>15934.0</v>
      </c>
      <c r="L47" s="40">
        <v>49.0</v>
      </c>
      <c r="M47" s="40">
        <v>33.0</v>
      </c>
      <c r="N47" s="40">
        <v>30.0</v>
      </c>
      <c r="O47" s="40">
        <v>46.0</v>
      </c>
      <c r="P47" s="40">
        <v>29.0</v>
      </c>
      <c r="Q47" s="39" t="s">
        <v>504</v>
      </c>
      <c r="R47" s="42">
        <v>276.6</v>
      </c>
      <c r="S47" s="40">
        <v>59.0</v>
      </c>
      <c r="T47" s="40">
        <v>35.0</v>
      </c>
      <c r="U47" s="39" t="s">
        <v>457</v>
      </c>
      <c r="V47" s="40">
        <v>26.0</v>
      </c>
      <c r="W47" s="40">
        <v>104.0</v>
      </c>
      <c r="X47" s="39" t="s">
        <v>459</v>
      </c>
      <c r="Y47" s="40">
        <f>+1</f>
        <v>1</v>
      </c>
      <c r="Z47" s="40">
        <f>+7</f>
        <v>7</v>
      </c>
      <c r="AA47" s="40">
        <v>-4.0</v>
      </c>
      <c r="AB47" s="40">
        <v>0.0</v>
      </c>
      <c r="AC47" s="40">
        <v>13.0</v>
      </c>
      <c r="AD47" s="40">
        <v>44.0</v>
      </c>
      <c r="AE47" s="40">
        <v>13.0</v>
      </c>
      <c r="AF47" s="40">
        <v>2.0</v>
      </c>
      <c r="AG47" s="42">
        <v>53.5</v>
      </c>
    </row>
    <row r="48">
      <c r="A48" s="39" t="s">
        <v>446</v>
      </c>
      <c r="B48" s="39">
        <v>2014.0</v>
      </c>
      <c r="C48" s="39" t="s">
        <v>576</v>
      </c>
      <c r="D48" s="40" t="s">
        <v>525</v>
      </c>
      <c r="E48" s="40">
        <v>74.0</v>
      </c>
      <c r="F48" s="40">
        <v>73.0</v>
      </c>
      <c r="G48" s="40">
        <v>70.0</v>
      </c>
      <c r="H48" s="40">
        <v>75.0</v>
      </c>
      <c r="I48" s="40">
        <v>292.0</v>
      </c>
      <c r="J48" s="39">
        <f t="shared" si="15"/>
        <v>4</v>
      </c>
      <c r="K48" s="41">
        <v>15934.0</v>
      </c>
      <c r="L48" s="40">
        <v>79.0</v>
      </c>
      <c r="M48" s="40">
        <v>69.0</v>
      </c>
      <c r="N48" s="40">
        <v>37.0</v>
      </c>
      <c r="O48" s="40">
        <v>46.0</v>
      </c>
      <c r="P48" s="40">
        <v>27.0</v>
      </c>
      <c r="Q48" s="39" t="s">
        <v>457</v>
      </c>
      <c r="R48" s="42">
        <v>295.8</v>
      </c>
      <c r="S48" s="40">
        <v>18.0</v>
      </c>
      <c r="T48" s="40">
        <v>34.0</v>
      </c>
      <c r="U48" s="39" t="s">
        <v>524</v>
      </c>
      <c r="V48" s="40">
        <v>27.0</v>
      </c>
      <c r="W48" s="40">
        <v>108.0</v>
      </c>
      <c r="X48" s="39" t="s">
        <v>450</v>
      </c>
      <c r="Y48" s="40">
        <f>+5</f>
        <v>5</v>
      </c>
      <c r="Z48" s="40">
        <v>-2.0</v>
      </c>
      <c r="AA48" s="40">
        <f>+1</f>
        <v>1</v>
      </c>
      <c r="AB48" s="40">
        <v>0.0</v>
      </c>
      <c r="AC48" s="40">
        <v>12.0</v>
      </c>
      <c r="AD48" s="40">
        <v>46.0</v>
      </c>
      <c r="AE48" s="40">
        <v>13.0</v>
      </c>
      <c r="AF48" s="40">
        <v>1.0</v>
      </c>
      <c r="AG48" s="42">
        <v>52.5</v>
      </c>
    </row>
    <row r="49">
      <c r="A49" s="39" t="s">
        <v>446</v>
      </c>
      <c r="B49" s="39">
        <v>2014.0</v>
      </c>
      <c r="C49" s="39" t="s">
        <v>552</v>
      </c>
      <c r="D49" s="40" t="s">
        <v>525</v>
      </c>
      <c r="E49" s="40">
        <v>71.0</v>
      </c>
      <c r="F49" s="40">
        <v>72.0</v>
      </c>
      <c r="G49" s="40">
        <v>76.0</v>
      </c>
      <c r="H49" s="40">
        <v>73.0</v>
      </c>
      <c r="I49" s="40">
        <v>292.0</v>
      </c>
      <c r="J49" s="39">
        <f t="shared" si="15"/>
        <v>4</v>
      </c>
      <c r="K49" s="41">
        <v>15934.0</v>
      </c>
      <c r="L49" s="40">
        <v>32.0</v>
      </c>
      <c r="M49" s="40">
        <v>25.0</v>
      </c>
      <c r="N49" s="40">
        <v>56.0</v>
      </c>
      <c r="O49" s="40">
        <v>46.0</v>
      </c>
      <c r="P49" s="40">
        <v>37.0</v>
      </c>
      <c r="Q49" s="39" t="s">
        <v>463</v>
      </c>
      <c r="R49" s="42">
        <v>280.3</v>
      </c>
      <c r="S49" s="40">
        <v>53.0</v>
      </c>
      <c r="T49" s="40">
        <v>36.0</v>
      </c>
      <c r="U49" s="39" t="s">
        <v>469</v>
      </c>
      <c r="V49" s="40">
        <v>26.3</v>
      </c>
      <c r="W49" s="40">
        <v>105.0</v>
      </c>
      <c r="X49" s="39">
        <v>7.0</v>
      </c>
      <c r="Y49" s="40">
        <f>+2</f>
        <v>2</v>
      </c>
      <c r="Z49" s="40">
        <f>+3</f>
        <v>3</v>
      </c>
      <c r="AA49" s="40">
        <v>-1.0</v>
      </c>
      <c r="AB49" s="40">
        <v>0.0</v>
      </c>
      <c r="AC49" s="40">
        <v>12.0</v>
      </c>
      <c r="AD49" s="40">
        <v>46.0</v>
      </c>
      <c r="AE49" s="40">
        <v>12.0</v>
      </c>
      <c r="AF49" s="40">
        <v>2.0</v>
      </c>
      <c r="AG49" s="42">
        <v>52.0</v>
      </c>
    </row>
    <row r="50">
      <c r="A50" s="39" t="s">
        <v>446</v>
      </c>
      <c r="B50" s="39">
        <v>2014.0</v>
      </c>
      <c r="C50" s="39" t="s">
        <v>297</v>
      </c>
      <c r="D50" s="40" t="s">
        <v>525</v>
      </c>
      <c r="E50" s="40">
        <v>70.0</v>
      </c>
      <c r="F50" s="40">
        <v>75.0</v>
      </c>
      <c r="G50" s="40">
        <v>72.0</v>
      </c>
      <c r="H50" s="40">
        <v>75.0</v>
      </c>
      <c r="I50" s="40">
        <v>292.0</v>
      </c>
      <c r="J50" s="39">
        <f t="shared" si="15"/>
        <v>4</v>
      </c>
      <c r="K50" s="41">
        <v>15934.0</v>
      </c>
      <c r="L50" s="40">
        <v>12.0</v>
      </c>
      <c r="M50" s="40">
        <v>43.0</v>
      </c>
      <c r="N50" s="40">
        <v>37.0</v>
      </c>
      <c r="O50" s="40">
        <v>46.0</v>
      </c>
      <c r="P50" s="40">
        <v>33.0</v>
      </c>
      <c r="Q50" s="39" t="s">
        <v>510</v>
      </c>
      <c r="R50" s="42">
        <v>282.5</v>
      </c>
      <c r="S50" s="40" t="s">
        <v>580</v>
      </c>
      <c r="T50" s="40">
        <v>36.0</v>
      </c>
      <c r="U50" s="39" t="s">
        <v>469</v>
      </c>
      <c r="V50" s="40">
        <v>27.0</v>
      </c>
      <c r="W50" s="40">
        <v>108.0</v>
      </c>
      <c r="X50" s="39" t="s">
        <v>450</v>
      </c>
      <c r="Y50" s="40">
        <v>-2.0</v>
      </c>
      <c r="Z50" s="40">
        <f>+6</f>
        <v>6</v>
      </c>
      <c r="AA50" s="40" t="s">
        <v>21</v>
      </c>
      <c r="AB50" s="40">
        <v>0.0</v>
      </c>
      <c r="AC50" s="40">
        <v>12.0</v>
      </c>
      <c r="AD50" s="40">
        <v>46.0</v>
      </c>
      <c r="AE50" s="40">
        <v>12.0</v>
      </c>
      <c r="AF50" s="40">
        <v>2.0</v>
      </c>
      <c r="AG50" s="42">
        <v>52.0</v>
      </c>
    </row>
    <row r="51">
      <c r="A51" s="39" t="s">
        <v>446</v>
      </c>
      <c r="B51" s="39">
        <v>2014.0</v>
      </c>
      <c r="C51" s="39" t="s">
        <v>313</v>
      </c>
      <c r="D51" s="40" t="s">
        <v>525</v>
      </c>
      <c r="E51" s="40">
        <v>69.0</v>
      </c>
      <c r="F51" s="40">
        <v>76.0</v>
      </c>
      <c r="G51" s="40">
        <v>74.0</v>
      </c>
      <c r="H51" s="40">
        <v>73.0</v>
      </c>
      <c r="I51" s="40">
        <v>292.0</v>
      </c>
      <c r="J51" s="39">
        <f t="shared" si="15"/>
        <v>4</v>
      </c>
      <c r="K51" s="41">
        <v>15934.0</v>
      </c>
      <c r="L51" s="40">
        <v>4.0</v>
      </c>
      <c r="M51" s="40">
        <v>43.0</v>
      </c>
      <c r="N51" s="40">
        <v>56.0</v>
      </c>
      <c r="O51" s="40">
        <v>46.0</v>
      </c>
      <c r="P51" s="40">
        <v>41.0</v>
      </c>
      <c r="Q51" s="39" t="s">
        <v>516</v>
      </c>
      <c r="R51" s="42">
        <v>290.8</v>
      </c>
      <c r="S51" s="40">
        <v>24.0</v>
      </c>
      <c r="T51" s="40">
        <v>45.0</v>
      </c>
      <c r="U51" s="39" t="s">
        <v>458</v>
      </c>
      <c r="V51" s="40">
        <v>29.3</v>
      </c>
      <c r="W51" s="40">
        <v>117.0</v>
      </c>
      <c r="X51" s="39" t="s">
        <v>473</v>
      </c>
      <c r="Y51" s="40" t="s">
        <v>21</v>
      </c>
      <c r="Z51" s="40">
        <f>+7</f>
        <v>7</v>
      </c>
      <c r="AA51" s="40">
        <v>-3.0</v>
      </c>
      <c r="AB51" s="40">
        <v>0.0</v>
      </c>
      <c r="AC51" s="40">
        <v>11.0</v>
      </c>
      <c r="AD51" s="40">
        <v>49.0</v>
      </c>
      <c r="AE51" s="40">
        <v>11.0</v>
      </c>
      <c r="AF51" s="40">
        <v>1.0</v>
      </c>
      <c r="AG51" s="42">
        <v>52.0</v>
      </c>
    </row>
    <row r="52">
      <c r="A52" s="39" t="s">
        <v>446</v>
      </c>
      <c r="B52" s="39">
        <v>2014.0</v>
      </c>
      <c r="C52" s="39" t="s">
        <v>360</v>
      </c>
      <c r="D52" s="40" t="s">
        <v>525</v>
      </c>
      <c r="E52" s="40">
        <v>73.0</v>
      </c>
      <c r="F52" s="40">
        <v>72.0</v>
      </c>
      <c r="G52" s="40">
        <v>74.0</v>
      </c>
      <c r="H52" s="40">
        <v>73.0</v>
      </c>
      <c r="I52" s="40">
        <v>292.0</v>
      </c>
      <c r="J52" s="39">
        <f t="shared" si="15"/>
        <v>4</v>
      </c>
      <c r="K52" s="41">
        <v>15934.0</v>
      </c>
      <c r="L52" s="40">
        <v>65.0</v>
      </c>
      <c r="M52" s="40">
        <v>43.0</v>
      </c>
      <c r="N52" s="40">
        <v>56.0</v>
      </c>
      <c r="O52" s="40">
        <v>46.0</v>
      </c>
      <c r="P52" s="40">
        <v>28.0</v>
      </c>
      <c r="Q52" s="39" t="s">
        <v>469</v>
      </c>
      <c r="R52" s="42">
        <v>270.8</v>
      </c>
      <c r="S52" s="40">
        <v>69.0</v>
      </c>
      <c r="T52" s="40">
        <v>43.0</v>
      </c>
      <c r="U52" s="39" t="s">
        <v>512</v>
      </c>
      <c r="V52" s="40">
        <v>29.3</v>
      </c>
      <c r="W52" s="40">
        <v>117.0</v>
      </c>
      <c r="X52" s="39" t="s">
        <v>473</v>
      </c>
      <c r="Y52" s="40">
        <v>-1.0</v>
      </c>
      <c r="Z52" s="40">
        <f>+5</f>
        <v>5</v>
      </c>
      <c r="AA52" s="40" t="s">
        <v>21</v>
      </c>
      <c r="AB52" s="40">
        <v>0.0</v>
      </c>
      <c r="AC52" s="40">
        <v>12.0</v>
      </c>
      <c r="AD52" s="40">
        <v>46.0</v>
      </c>
      <c r="AE52" s="40">
        <v>12.0</v>
      </c>
      <c r="AF52" s="40">
        <v>2.0</v>
      </c>
      <c r="AG52" s="42">
        <v>52.0</v>
      </c>
    </row>
    <row r="53">
      <c r="A53" s="39" t="s">
        <v>446</v>
      </c>
      <c r="B53" s="39">
        <v>2014.0</v>
      </c>
      <c r="C53" s="39" t="s">
        <v>578</v>
      </c>
      <c r="D53" s="40" t="s">
        <v>525</v>
      </c>
      <c r="E53" s="40">
        <v>71.0</v>
      </c>
      <c r="F53" s="40">
        <v>74.0</v>
      </c>
      <c r="G53" s="40">
        <v>73.0</v>
      </c>
      <c r="H53" s="40">
        <v>74.0</v>
      </c>
      <c r="I53" s="40">
        <v>292.0</v>
      </c>
      <c r="J53" s="39">
        <f t="shared" si="15"/>
        <v>4</v>
      </c>
      <c r="K53" s="41">
        <v>15934.0</v>
      </c>
      <c r="L53" s="40">
        <v>32.0</v>
      </c>
      <c r="M53" s="40">
        <v>43.0</v>
      </c>
      <c r="N53" s="40">
        <v>48.0</v>
      </c>
      <c r="O53" s="40">
        <v>46.0</v>
      </c>
      <c r="P53" s="40">
        <v>31.0</v>
      </c>
      <c r="Q53" s="39" t="s">
        <v>482</v>
      </c>
      <c r="R53" s="42">
        <v>307.6</v>
      </c>
      <c r="S53" s="40">
        <v>3.0</v>
      </c>
      <c r="T53" s="40">
        <v>45.0</v>
      </c>
      <c r="U53" s="39" t="s">
        <v>458</v>
      </c>
      <c r="V53" s="40">
        <v>29.3</v>
      </c>
      <c r="W53" s="40">
        <v>117.0</v>
      </c>
      <c r="X53" s="39" t="s">
        <v>473</v>
      </c>
      <c r="Y53" s="40">
        <f t="shared" ref="Y53:Y55" si="16">+1</f>
        <v>1</v>
      </c>
      <c r="Z53" s="40">
        <f t="shared" ref="Z53:Z54" si="17">+3</f>
        <v>3</v>
      </c>
      <c r="AA53" s="40" t="s">
        <v>21</v>
      </c>
      <c r="AB53" s="40">
        <v>0.0</v>
      </c>
      <c r="AC53" s="40">
        <v>12.0</v>
      </c>
      <c r="AD53" s="40">
        <v>45.0</v>
      </c>
      <c r="AE53" s="40">
        <v>14.0</v>
      </c>
      <c r="AF53" s="40">
        <v>1.0</v>
      </c>
      <c r="AG53" s="42">
        <v>51.5</v>
      </c>
    </row>
    <row r="54">
      <c r="A54" s="39" t="s">
        <v>446</v>
      </c>
      <c r="B54" s="39">
        <v>2014.0</v>
      </c>
      <c r="C54" s="39" t="s">
        <v>584</v>
      </c>
      <c r="D54" s="40" t="s">
        <v>525</v>
      </c>
      <c r="E54" s="40">
        <v>72.0</v>
      </c>
      <c r="F54" s="40">
        <v>73.0</v>
      </c>
      <c r="G54" s="40">
        <v>74.0</v>
      </c>
      <c r="H54" s="40">
        <v>73.0</v>
      </c>
      <c r="I54" s="40">
        <v>292.0</v>
      </c>
      <c r="J54" s="39">
        <f t="shared" si="15"/>
        <v>4</v>
      </c>
      <c r="K54" s="41">
        <v>15934.0</v>
      </c>
      <c r="L54" s="40">
        <v>49.0</v>
      </c>
      <c r="M54" s="40">
        <v>43.0</v>
      </c>
      <c r="N54" s="40">
        <v>56.0</v>
      </c>
      <c r="O54" s="40">
        <v>46.0</v>
      </c>
      <c r="P54" s="40">
        <v>30.0</v>
      </c>
      <c r="Q54" s="39" t="s">
        <v>525</v>
      </c>
      <c r="R54" s="42">
        <v>286.4</v>
      </c>
      <c r="S54" s="40">
        <v>35.0</v>
      </c>
      <c r="T54" s="40">
        <v>34.0</v>
      </c>
      <c r="U54" s="39" t="s">
        <v>524</v>
      </c>
      <c r="V54" s="40">
        <v>27.3</v>
      </c>
      <c r="W54" s="40">
        <v>109.0</v>
      </c>
      <c r="X54" s="39" t="s">
        <v>476</v>
      </c>
      <c r="Y54" s="40">
        <f t="shared" si="16"/>
        <v>1</v>
      </c>
      <c r="Z54" s="40">
        <f t="shared" si="17"/>
        <v>3</v>
      </c>
      <c r="AA54" s="40" t="s">
        <v>21</v>
      </c>
      <c r="AB54" s="40">
        <v>0.0</v>
      </c>
      <c r="AC54" s="40">
        <v>11.0</v>
      </c>
      <c r="AD54" s="40">
        <v>47.0</v>
      </c>
      <c r="AE54" s="40">
        <v>13.0</v>
      </c>
      <c r="AF54" s="40">
        <v>1.0</v>
      </c>
      <c r="AG54" s="42">
        <v>50.0</v>
      </c>
    </row>
    <row r="55">
      <c r="A55" s="39" t="s">
        <v>446</v>
      </c>
      <c r="B55" s="39">
        <v>2014.0</v>
      </c>
      <c r="C55" s="39" t="s">
        <v>585</v>
      </c>
      <c r="D55" s="40" t="s">
        <v>525</v>
      </c>
      <c r="E55" s="40">
        <v>74.0</v>
      </c>
      <c r="F55" s="40">
        <v>73.0</v>
      </c>
      <c r="G55" s="40">
        <v>70.0</v>
      </c>
      <c r="H55" s="40">
        <v>75.0</v>
      </c>
      <c r="I55" s="40">
        <v>292.0</v>
      </c>
      <c r="J55" s="39">
        <f t="shared" si="15"/>
        <v>4</v>
      </c>
      <c r="K55" s="41">
        <v>15934.0</v>
      </c>
      <c r="L55" s="40">
        <v>79.0</v>
      </c>
      <c r="M55" s="40">
        <v>69.0</v>
      </c>
      <c r="N55" s="40">
        <v>37.0</v>
      </c>
      <c r="O55" s="40">
        <v>46.0</v>
      </c>
      <c r="P55" s="40">
        <v>30.0</v>
      </c>
      <c r="Q55" s="39" t="s">
        <v>525</v>
      </c>
      <c r="R55" s="42">
        <v>286.0</v>
      </c>
      <c r="S55" s="40">
        <v>37.0</v>
      </c>
      <c r="T55" s="40">
        <v>38.0</v>
      </c>
      <c r="U55" s="39" t="s">
        <v>525</v>
      </c>
      <c r="V55" s="40">
        <v>28.0</v>
      </c>
      <c r="W55" s="40">
        <v>112.0</v>
      </c>
      <c r="X55" s="39" t="s">
        <v>479</v>
      </c>
      <c r="Y55" s="40">
        <f t="shared" si="16"/>
        <v>1</v>
      </c>
      <c r="Z55" s="40">
        <f>+6</f>
        <v>6</v>
      </c>
      <c r="AA55" s="40">
        <v>-3.0</v>
      </c>
      <c r="AB55" s="40">
        <v>0.0</v>
      </c>
      <c r="AC55" s="40">
        <v>9.0</v>
      </c>
      <c r="AD55" s="40">
        <v>50.0</v>
      </c>
      <c r="AE55" s="40">
        <v>13.0</v>
      </c>
      <c r="AF55" s="40">
        <v>0.0</v>
      </c>
      <c r="AG55" s="42">
        <v>46.5</v>
      </c>
    </row>
    <row r="56">
      <c r="A56" s="39" t="s">
        <v>446</v>
      </c>
      <c r="B56" s="39">
        <v>2014.0</v>
      </c>
      <c r="C56" s="39" t="s">
        <v>190</v>
      </c>
      <c r="D56" s="40" t="s">
        <v>525</v>
      </c>
      <c r="E56" s="40">
        <v>71.0</v>
      </c>
      <c r="F56" s="40">
        <v>74.0</v>
      </c>
      <c r="G56" s="40">
        <v>72.0</v>
      </c>
      <c r="H56" s="40">
        <v>75.0</v>
      </c>
      <c r="I56" s="40">
        <v>292.0</v>
      </c>
      <c r="J56" s="39">
        <f t="shared" si="15"/>
        <v>4</v>
      </c>
      <c r="K56" s="41">
        <v>15934.0</v>
      </c>
      <c r="L56" s="40">
        <v>32.0</v>
      </c>
      <c r="M56" s="40">
        <v>43.0</v>
      </c>
      <c r="N56" s="40">
        <v>37.0</v>
      </c>
      <c r="O56" s="40">
        <v>46.0</v>
      </c>
      <c r="P56" s="40">
        <v>31.0</v>
      </c>
      <c r="Q56" s="39" t="s">
        <v>482</v>
      </c>
      <c r="R56" s="42">
        <v>285.0</v>
      </c>
      <c r="S56" s="40">
        <v>42.0</v>
      </c>
      <c r="T56" s="40">
        <v>54.0</v>
      </c>
      <c r="U56" s="39">
        <v>1.0</v>
      </c>
      <c r="V56" s="40">
        <v>32.0</v>
      </c>
      <c r="W56" s="40">
        <v>128.0</v>
      </c>
      <c r="X56" s="39">
        <v>71.0</v>
      </c>
      <c r="Y56" s="40">
        <f>+3</f>
        <v>3</v>
      </c>
      <c r="Z56" s="40">
        <f>+5</f>
        <v>5</v>
      </c>
      <c r="AA56" s="40">
        <v>-4.0</v>
      </c>
      <c r="AB56" s="40">
        <v>0.0</v>
      </c>
      <c r="AC56" s="40">
        <v>9.0</v>
      </c>
      <c r="AD56" s="40">
        <v>50.0</v>
      </c>
      <c r="AE56" s="40">
        <v>13.0</v>
      </c>
      <c r="AF56" s="40">
        <v>0.0</v>
      </c>
      <c r="AG56" s="42">
        <v>46.5</v>
      </c>
    </row>
    <row r="57">
      <c r="A57" s="39" t="s">
        <v>446</v>
      </c>
      <c r="B57" s="39">
        <v>2014.0</v>
      </c>
      <c r="C57" s="39" t="s">
        <v>282</v>
      </c>
      <c r="D57" s="40" t="s">
        <v>469</v>
      </c>
      <c r="E57" s="40">
        <v>72.0</v>
      </c>
      <c r="F57" s="40">
        <v>71.0</v>
      </c>
      <c r="G57" s="40">
        <v>68.0</v>
      </c>
      <c r="H57" s="40">
        <v>82.0</v>
      </c>
      <c r="I57" s="40">
        <v>293.0</v>
      </c>
      <c r="J57" s="39">
        <f t="shared" ref="J57:J62" si="18">+5</f>
        <v>5</v>
      </c>
      <c r="K57" s="41">
        <v>13826.0</v>
      </c>
      <c r="L57" s="40">
        <v>49.0</v>
      </c>
      <c r="M57" s="40">
        <v>25.0</v>
      </c>
      <c r="N57" s="40">
        <v>8.0</v>
      </c>
      <c r="O57" s="40">
        <v>56.0</v>
      </c>
      <c r="P57" s="40">
        <v>32.0</v>
      </c>
      <c r="Q57" s="39" t="s">
        <v>506</v>
      </c>
      <c r="R57" s="42">
        <v>301.5</v>
      </c>
      <c r="S57" s="40" t="s">
        <v>511</v>
      </c>
      <c r="T57" s="40">
        <v>43.0</v>
      </c>
      <c r="U57" s="39" t="s">
        <v>512</v>
      </c>
      <c r="V57" s="40">
        <v>28.8</v>
      </c>
      <c r="W57" s="40">
        <v>115.0</v>
      </c>
      <c r="X57" s="39" t="s">
        <v>589</v>
      </c>
      <c r="Y57" s="40">
        <f>+8</f>
        <v>8</v>
      </c>
      <c r="Z57" s="40">
        <v>-3.0</v>
      </c>
      <c r="AA57" s="40" t="s">
        <v>21</v>
      </c>
      <c r="AB57" s="40">
        <v>1.0</v>
      </c>
      <c r="AC57" s="40">
        <v>17.0</v>
      </c>
      <c r="AD57" s="40">
        <v>34.0</v>
      </c>
      <c r="AE57" s="40">
        <v>17.0</v>
      </c>
      <c r="AF57" s="40">
        <v>3.0</v>
      </c>
      <c r="AG57" s="42">
        <v>64.5</v>
      </c>
    </row>
    <row r="58">
      <c r="A58" s="39" t="s">
        <v>446</v>
      </c>
      <c r="B58" s="39">
        <v>2014.0</v>
      </c>
      <c r="C58" s="39" t="s">
        <v>462</v>
      </c>
      <c r="D58" s="40" t="s">
        <v>469</v>
      </c>
      <c r="E58" s="40">
        <v>69.0</v>
      </c>
      <c r="F58" s="40">
        <v>73.0</v>
      </c>
      <c r="G58" s="40">
        <v>71.0</v>
      </c>
      <c r="H58" s="40">
        <v>80.0</v>
      </c>
      <c r="I58" s="40">
        <v>293.0</v>
      </c>
      <c r="J58" s="39">
        <f t="shared" si="18"/>
        <v>5</v>
      </c>
      <c r="K58" s="41">
        <v>13826.0</v>
      </c>
      <c r="L58" s="40">
        <v>4.0</v>
      </c>
      <c r="M58" s="40">
        <v>16.0</v>
      </c>
      <c r="N58" s="40">
        <v>14.0</v>
      </c>
      <c r="O58" s="40">
        <v>56.0</v>
      </c>
      <c r="P58" s="40">
        <v>26.0</v>
      </c>
      <c r="Q58" s="39" t="s">
        <v>548</v>
      </c>
      <c r="R58" s="42">
        <v>296.4</v>
      </c>
      <c r="S58" s="40">
        <v>17.0</v>
      </c>
      <c r="T58" s="40">
        <v>40.0</v>
      </c>
      <c r="U58" s="39" t="s">
        <v>539</v>
      </c>
      <c r="V58" s="40">
        <v>28.0</v>
      </c>
      <c r="W58" s="40">
        <v>112.0</v>
      </c>
      <c r="X58" s="39" t="s">
        <v>479</v>
      </c>
      <c r="Y58" s="40">
        <f>+5</f>
        <v>5</v>
      </c>
      <c r="Z58" s="40">
        <f>+2</f>
        <v>2</v>
      </c>
      <c r="AA58" s="40">
        <v>-2.0</v>
      </c>
      <c r="AB58" s="40">
        <v>0.0</v>
      </c>
      <c r="AC58" s="40">
        <v>13.0</v>
      </c>
      <c r="AD58" s="40">
        <v>42.0</v>
      </c>
      <c r="AE58" s="40">
        <v>16.0</v>
      </c>
      <c r="AF58" s="40">
        <v>1.0</v>
      </c>
      <c r="AG58" s="42">
        <v>51.0</v>
      </c>
    </row>
    <row r="59">
      <c r="A59" s="39" t="s">
        <v>446</v>
      </c>
      <c r="B59" s="39">
        <v>2014.0</v>
      </c>
      <c r="C59" s="39" t="s">
        <v>592</v>
      </c>
      <c r="D59" s="40" t="s">
        <v>469</v>
      </c>
      <c r="E59" s="40">
        <v>76.0</v>
      </c>
      <c r="F59" s="40">
        <v>71.0</v>
      </c>
      <c r="G59" s="40">
        <v>72.0</v>
      </c>
      <c r="H59" s="40">
        <v>74.0</v>
      </c>
      <c r="I59" s="40">
        <v>293.0</v>
      </c>
      <c r="J59" s="39">
        <f t="shared" si="18"/>
        <v>5</v>
      </c>
      <c r="K59" s="41">
        <v>13826.0</v>
      </c>
      <c r="L59" s="40">
        <v>119.0</v>
      </c>
      <c r="M59" s="40">
        <v>69.0</v>
      </c>
      <c r="N59" s="40">
        <v>56.0</v>
      </c>
      <c r="O59" s="40">
        <v>56.0</v>
      </c>
      <c r="P59" s="40">
        <v>28.0</v>
      </c>
      <c r="Q59" s="39" t="s">
        <v>469</v>
      </c>
      <c r="R59" s="42">
        <v>273.4</v>
      </c>
      <c r="S59" s="40">
        <v>65.0</v>
      </c>
      <c r="T59" s="40">
        <v>37.0</v>
      </c>
      <c r="U59" s="39" t="s">
        <v>488</v>
      </c>
      <c r="V59" s="40">
        <v>28.3</v>
      </c>
      <c r="W59" s="40">
        <v>113.0</v>
      </c>
      <c r="X59" s="39" t="s">
        <v>447</v>
      </c>
      <c r="Y59" s="40">
        <f>+2</f>
        <v>2</v>
      </c>
      <c r="Z59" s="40">
        <f>+5</f>
        <v>5</v>
      </c>
      <c r="AA59" s="40">
        <v>-2.0</v>
      </c>
      <c r="AB59" s="40">
        <v>0.0</v>
      </c>
      <c r="AC59" s="40">
        <v>12.0</v>
      </c>
      <c r="AD59" s="40">
        <v>44.0</v>
      </c>
      <c r="AE59" s="40">
        <v>15.0</v>
      </c>
      <c r="AF59" s="40">
        <v>1.0</v>
      </c>
      <c r="AG59" s="42">
        <v>49.5</v>
      </c>
    </row>
    <row r="60">
      <c r="A60" s="39" t="s">
        <v>446</v>
      </c>
      <c r="B60" s="39">
        <v>2014.0</v>
      </c>
      <c r="C60" s="39" t="s">
        <v>210</v>
      </c>
      <c r="D60" s="40" t="s">
        <v>469</v>
      </c>
      <c r="E60" s="40">
        <v>73.0</v>
      </c>
      <c r="F60" s="40">
        <v>71.0</v>
      </c>
      <c r="G60" s="40">
        <v>73.0</v>
      </c>
      <c r="H60" s="40">
        <v>76.0</v>
      </c>
      <c r="I60" s="40">
        <v>293.0</v>
      </c>
      <c r="J60" s="39">
        <f t="shared" si="18"/>
        <v>5</v>
      </c>
      <c r="K60" s="41">
        <v>13826.0</v>
      </c>
      <c r="L60" s="40">
        <v>65.0</v>
      </c>
      <c r="M60" s="40">
        <v>33.0</v>
      </c>
      <c r="N60" s="40">
        <v>37.0</v>
      </c>
      <c r="O60" s="40">
        <v>56.0</v>
      </c>
      <c r="P60" s="40">
        <v>36.0</v>
      </c>
      <c r="Q60" s="39" t="s">
        <v>487</v>
      </c>
      <c r="R60" s="42">
        <v>273.1</v>
      </c>
      <c r="S60" s="40">
        <v>66.0</v>
      </c>
      <c r="T60" s="40">
        <v>34.0</v>
      </c>
      <c r="U60" s="39" t="s">
        <v>524</v>
      </c>
      <c r="V60" s="40">
        <v>27.0</v>
      </c>
      <c r="W60" s="40">
        <v>108.0</v>
      </c>
      <c r="X60" s="39" t="s">
        <v>450</v>
      </c>
      <c r="Y60" s="40" t="s">
        <v>21</v>
      </c>
      <c r="Z60" s="40">
        <f>+4</f>
        <v>4</v>
      </c>
      <c r="AA60" s="40">
        <f>+1</f>
        <v>1</v>
      </c>
      <c r="AB60" s="40">
        <v>1.0</v>
      </c>
      <c r="AC60" s="40">
        <v>8.0</v>
      </c>
      <c r="AD60" s="40">
        <v>49.0</v>
      </c>
      <c r="AE60" s="40">
        <v>13.0</v>
      </c>
      <c r="AF60" s="40">
        <v>1.0</v>
      </c>
      <c r="AG60" s="42">
        <v>49.0</v>
      </c>
    </row>
    <row r="61">
      <c r="A61" s="39" t="s">
        <v>446</v>
      </c>
      <c r="B61" s="39">
        <v>2014.0</v>
      </c>
      <c r="C61" s="39" t="s">
        <v>594</v>
      </c>
      <c r="D61" s="40" t="s">
        <v>469</v>
      </c>
      <c r="E61" s="40">
        <v>72.0</v>
      </c>
      <c r="F61" s="40">
        <v>74.0</v>
      </c>
      <c r="G61" s="40">
        <v>72.0</v>
      </c>
      <c r="H61" s="40">
        <v>75.0</v>
      </c>
      <c r="I61" s="40">
        <v>293.0</v>
      </c>
      <c r="J61" s="39">
        <f t="shared" si="18"/>
        <v>5</v>
      </c>
      <c r="K61" s="41">
        <v>13826.0</v>
      </c>
      <c r="L61" s="40">
        <v>49.0</v>
      </c>
      <c r="M61" s="40">
        <v>60.0</v>
      </c>
      <c r="N61" s="40">
        <v>48.0</v>
      </c>
      <c r="O61" s="40">
        <v>56.0</v>
      </c>
      <c r="P61" s="40">
        <v>42.0</v>
      </c>
      <c r="Q61" s="39">
        <v>2.0</v>
      </c>
      <c r="R61" s="42">
        <v>279.9</v>
      </c>
      <c r="S61" s="40">
        <v>55.0</v>
      </c>
      <c r="T61" s="40">
        <v>37.0</v>
      </c>
      <c r="U61" s="39" t="s">
        <v>488</v>
      </c>
      <c r="V61" s="40">
        <v>27.8</v>
      </c>
      <c r="W61" s="40">
        <v>111.0</v>
      </c>
      <c r="X61" s="39" t="s">
        <v>483</v>
      </c>
      <c r="Y61" s="40">
        <f>+4</f>
        <v>4</v>
      </c>
      <c r="Z61" s="40">
        <f>+1</f>
        <v>1</v>
      </c>
      <c r="AA61" s="40" t="s">
        <v>21</v>
      </c>
      <c r="AB61" s="40">
        <v>0.0</v>
      </c>
      <c r="AC61" s="40">
        <v>10.0</v>
      </c>
      <c r="AD61" s="40">
        <v>49.0</v>
      </c>
      <c r="AE61" s="40">
        <v>11.0</v>
      </c>
      <c r="AF61" s="40">
        <v>2.0</v>
      </c>
      <c r="AG61" s="42">
        <v>47.0</v>
      </c>
    </row>
    <row r="62">
      <c r="A62" s="39" t="s">
        <v>446</v>
      </c>
      <c r="B62" s="39">
        <v>2014.0</v>
      </c>
      <c r="C62" s="39" t="s">
        <v>358</v>
      </c>
      <c r="D62" s="40" t="s">
        <v>469</v>
      </c>
      <c r="E62" s="40">
        <v>73.0</v>
      </c>
      <c r="F62" s="40">
        <v>73.0</v>
      </c>
      <c r="G62" s="40">
        <v>74.0</v>
      </c>
      <c r="H62" s="40">
        <v>73.0</v>
      </c>
      <c r="I62" s="40">
        <v>293.0</v>
      </c>
      <c r="J62" s="39">
        <f t="shared" si="18"/>
        <v>5</v>
      </c>
      <c r="K62" s="41">
        <v>13826.0</v>
      </c>
      <c r="L62" s="40">
        <v>65.0</v>
      </c>
      <c r="M62" s="40">
        <v>60.0</v>
      </c>
      <c r="N62" s="40">
        <v>64.0</v>
      </c>
      <c r="O62" s="40">
        <v>56.0</v>
      </c>
      <c r="P62" s="40">
        <v>32.0</v>
      </c>
      <c r="Q62" s="39" t="s">
        <v>506</v>
      </c>
      <c r="R62" s="42">
        <v>282.5</v>
      </c>
      <c r="S62" s="40" t="s">
        <v>580</v>
      </c>
      <c r="T62" s="40">
        <v>40.0</v>
      </c>
      <c r="U62" s="39" t="s">
        <v>539</v>
      </c>
      <c r="V62" s="40">
        <v>28.8</v>
      </c>
      <c r="W62" s="40">
        <v>115.0</v>
      </c>
      <c r="X62" s="39" t="s">
        <v>589</v>
      </c>
      <c r="Y62" s="40">
        <f t="shared" ref="Y62:Z62" si="19">+3</f>
        <v>3</v>
      </c>
      <c r="Z62" s="40">
        <f t="shared" si="19"/>
        <v>3</v>
      </c>
      <c r="AA62" s="40">
        <v>-1.0</v>
      </c>
      <c r="AB62" s="40">
        <v>0.0</v>
      </c>
      <c r="AC62" s="40">
        <v>10.0</v>
      </c>
      <c r="AD62" s="40">
        <v>47.0</v>
      </c>
      <c r="AE62" s="40">
        <v>15.0</v>
      </c>
      <c r="AF62" s="40">
        <v>0.0</v>
      </c>
      <c r="AG62" s="42">
        <v>46.0</v>
      </c>
    </row>
    <row r="63">
      <c r="A63" s="39" t="s">
        <v>446</v>
      </c>
      <c r="B63" s="39">
        <v>2014.0</v>
      </c>
      <c r="C63" s="39" t="s">
        <v>245</v>
      </c>
      <c r="D63" s="40" t="s">
        <v>503</v>
      </c>
      <c r="E63" s="40">
        <v>74.0</v>
      </c>
      <c r="F63" s="40">
        <v>70.0</v>
      </c>
      <c r="G63" s="40">
        <v>74.0</v>
      </c>
      <c r="H63" s="40">
        <v>76.0</v>
      </c>
      <c r="I63" s="40">
        <v>294.0</v>
      </c>
      <c r="J63" s="39">
        <f t="shared" ref="J63:J64" si="21">+6</f>
        <v>6</v>
      </c>
      <c r="K63" s="41">
        <v>13330.0</v>
      </c>
      <c r="L63" s="40">
        <v>79.0</v>
      </c>
      <c r="M63" s="40">
        <v>33.0</v>
      </c>
      <c r="N63" s="40">
        <v>48.0</v>
      </c>
      <c r="O63" s="40">
        <v>62.0</v>
      </c>
      <c r="P63" s="40">
        <v>33.0</v>
      </c>
      <c r="Q63" s="39" t="s">
        <v>510</v>
      </c>
      <c r="R63" s="42">
        <v>274.8</v>
      </c>
      <c r="S63" s="40">
        <v>64.0</v>
      </c>
      <c r="T63" s="40">
        <v>36.0</v>
      </c>
      <c r="U63" s="39" t="s">
        <v>469</v>
      </c>
      <c r="V63" s="40">
        <v>27.5</v>
      </c>
      <c r="W63" s="40">
        <v>110.0</v>
      </c>
      <c r="X63" s="39" t="s">
        <v>510</v>
      </c>
      <c r="Y63" s="40">
        <f t="shared" ref="Y63:Z63" si="20">+6</f>
        <v>6</v>
      </c>
      <c r="Z63" s="40">
        <f t="shared" si="20"/>
        <v>6</v>
      </c>
      <c r="AA63" s="40">
        <v>-6.0</v>
      </c>
      <c r="AB63" s="40">
        <v>0.0</v>
      </c>
      <c r="AC63" s="40">
        <v>13.0</v>
      </c>
      <c r="AD63" s="40">
        <v>41.0</v>
      </c>
      <c r="AE63" s="40">
        <v>17.0</v>
      </c>
      <c r="AF63" s="40">
        <v>1.0</v>
      </c>
      <c r="AG63" s="42">
        <v>50.0</v>
      </c>
    </row>
    <row r="64">
      <c r="A64" s="39" t="s">
        <v>446</v>
      </c>
      <c r="B64" s="39">
        <v>2014.0</v>
      </c>
      <c r="C64" s="39" t="s">
        <v>598</v>
      </c>
      <c r="D64" s="40" t="s">
        <v>503</v>
      </c>
      <c r="E64" s="40">
        <v>72.0</v>
      </c>
      <c r="F64" s="40">
        <v>75.0</v>
      </c>
      <c r="G64" s="40">
        <v>73.0</v>
      </c>
      <c r="H64" s="40">
        <v>74.0</v>
      </c>
      <c r="I64" s="40">
        <v>294.0</v>
      </c>
      <c r="J64" s="39">
        <f t="shared" si="21"/>
        <v>6</v>
      </c>
      <c r="K64" s="41">
        <v>13330.0</v>
      </c>
      <c r="L64" s="40">
        <v>49.0</v>
      </c>
      <c r="M64" s="40">
        <v>69.0</v>
      </c>
      <c r="N64" s="40">
        <v>64.0</v>
      </c>
      <c r="O64" s="40">
        <v>62.0</v>
      </c>
      <c r="P64" s="40">
        <v>29.0</v>
      </c>
      <c r="Q64" s="39" t="s">
        <v>504</v>
      </c>
      <c r="R64" s="42">
        <v>291.8</v>
      </c>
      <c r="S64" s="40">
        <v>22.0</v>
      </c>
      <c r="T64" s="40">
        <v>40.0</v>
      </c>
      <c r="U64" s="39" t="s">
        <v>539</v>
      </c>
      <c r="V64" s="40">
        <v>28.3</v>
      </c>
      <c r="W64" s="40">
        <v>113.0</v>
      </c>
      <c r="X64" s="39" t="s">
        <v>447</v>
      </c>
      <c r="Y64" s="40">
        <v>-3.0</v>
      </c>
      <c r="Z64" s="40">
        <f>+11</f>
        <v>11</v>
      </c>
      <c r="AA64" s="40">
        <v>-2.0</v>
      </c>
      <c r="AB64" s="40">
        <v>0.0</v>
      </c>
      <c r="AC64" s="40">
        <v>11.0</v>
      </c>
      <c r="AD64" s="40">
        <v>45.0</v>
      </c>
      <c r="AE64" s="40">
        <v>15.0</v>
      </c>
      <c r="AF64" s="40">
        <v>1.0</v>
      </c>
      <c r="AG64" s="42">
        <v>47.0</v>
      </c>
    </row>
    <row r="65">
      <c r="A65" s="39" t="s">
        <v>446</v>
      </c>
      <c r="B65" s="39">
        <v>2014.0</v>
      </c>
      <c r="C65" s="39" t="s">
        <v>499</v>
      </c>
      <c r="D65" s="40" t="s">
        <v>573</v>
      </c>
      <c r="E65" s="40">
        <v>72.0</v>
      </c>
      <c r="F65" s="40">
        <v>75.0</v>
      </c>
      <c r="G65" s="40">
        <v>72.0</v>
      </c>
      <c r="H65" s="40">
        <v>76.0</v>
      </c>
      <c r="I65" s="40">
        <v>295.0</v>
      </c>
      <c r="J65" s="39">
        <f t="shared" ref="J65:J67" si="22">+7</f>
        <v>7</v>
      </c>
      <c r="K65" s="41">
        <v>13020.0</v>
      </c>
      <c r="L65" s="40">
        <v>49.0</v>
      </c>
      <c r="M65" s="40">
        <v>69.0</v>
      </c>
      <c r="N65" s="40">
        <v>56.0</v>
      </c>
      <c r="O65" s="40">
        <v>64.0</v>
      </c>
      <c r="P65" s="40">
        <v>28.0</v>
      </c>
      <c r="Q65" s="39" t="s">
        <v>469</v>
      </c>
      <c r="R65" s="42">
        <v>310.8</v>
      </c>
      <c r="S65" s="40">
        <v>1.0</v>
      </c>
      <c r="T65" s="40">
        <v>34.0</v>
      </c>
      <c r="U65" s="39" t="s">
        <v>524</v>
      </c>
      <c r="V65" s="40">
        <v>26.8</v>
      </c>
      <c r="W65" s="40">
        <v>107.0</v>
      </c>
      <c r="X65" s="39" t="s">
        <v>478</v>
      </c>
      <c r="Y65" s="40">
        <f>+6</f>
        <v>6</v>
      </c>
      <c r="Z65" s="40">
        <f>+3</f>
        <v>3</v>
      </c>
      <c r="AA65" s="40">
        <v>-2.0</v>
      </c>
      <c r="AB65" s="40">
        <v>0.0</v>
      </c>
      <c r="AC65" s="40">
        <v>13.0</v>
      </c>
      <c r="AD65" s="40">
        <v>40.0</v>
      </c>
      <c r="AE65" s="40">
        <v>18.0</v>
      </c>
      <c r="AF65" s="40">
        <v>1.0</v>
      </c>
      <c r="AG65" s="42">
        <v>49.0</v>
      </c>
    </row>
    <row r="66">
      <c r="A66" s="39" t="s">
        <v>446</v>
      </c>
      <c r="B66" s="39">
        <v>2014.0</v>
      </c>
      <c r="C66" s="39" t="s">
        <v>555</v>
      </c>
      <c r="D66" s="40" t="s">
        <v>573</v>
      </c>
      <c r="E66" s="40">
        <v>74.0</v>
      </c>
      <c r="F66" s="40">
        <v>72.0</v>
      </c>
      <c r="G66" s="40">
        <v>74.0</v>
      </c>
      <c r="H66" s="40">
        <v>75.0</v>
      </c>
      <c r="I66" s="40">
        <v>295.0</v>
      </c>
      <c r="J66" s="39">
        <f t="shared" si="22"/>
        <v>7</v>
      </c>
      <c r="K66" s="41">
        <v>13020.0</v>
      </c>
      <c r="L66" s="40">
        <v>79.0</v>
      </c>
      <c r="M66" s="40">
        <v>60.0</v>
      </c>
      <c r="N66" s="40">
        <v>64.0</v>
      </c>
      <c r="O66" s="40">
        <v>64.0</v>
      </c>
      <c r="P66" s="40">
        <v>33.0</v>
      </c>
      <c r="Q66" s="39" t="s">
        <v>510</v>
      </c>
      <c r="R66" s="42">
        <v>286.3</v>
      </c>
      <c r="S66" s="40">
        <v>36.0</v>
      </c>
      <c r="T66" s="40">
        <v>41.0</v>
      </c>
      <c r="U66" s="39" t="s">
        <v>506</v>
      </c>
      <c r="V66" s="40">
        <v>28.8</v>
      </c>
      <c r="W66" s="40">
        <v>115.0</v>
      </c>
      <c r="X66" s="39" t="s">
        <v>589</v>
      </c>
      <c r="Y66" s="40">
        <f>+1</f>
        <v>1</v>
      </c>
      <c r="Z66" s="40">
        <f>+10</f>
        <v>10</v>
      </c>
      <c r="AA66" s="40">
        <v>-4.0</v>
      </c>
      <c r="AB66" s="40">
        <v>0.0</v>
      </c>
      <c r="AC66" s="40">
        <v>11.0</v>
      </c>
      <c r="AD66" s="40">
        <v>45.0</v>
      </c>
      <c r="AE66" s="40">
        <v>15.0</v>
      </c>
      <c r="AF66" s="40">
        <v>1.0</v>
      </c>
      <c r="AG66" s="42">
        <v>47.0</v>
      </c>
    </row>
    <row r="67">
      <c r="A67" s="39" t="s">
        <v>446</v>
      </c>
      <c r="B67" s="39">
        <v>2014.0</v>
      </c>
      <c r="C67" s="39" t="s">
        <v>600</v>
      </c>
      <c r="D67" s="40" t="s">
        <v>573</v>
      </c>
      <c r="E67" s="40">
        <v>74.0</v>
      </c>
      <c r="F67" s="40">
        <v>69.0</v>
      </c>
      <c r="G67" s="40">
        <v>77.0</v>
      </c>
      <c r="H67" s="40">
        <v>75.0</v>
      </c>
      <c r="I67" s="40">
        <v>295.0</v>
      </c>
      <c r="J67" s="39">
        <f t="shared" si="22"/>
        <v>7</v>
      </c>
      <c r="K67" s="41">
        <v>13020.0</v>
      </c>
      <c r="L67" s="40">
        <v>79.0</v>
      </c>
      <c r="M67" s="40">
        <v>25.0</v>
      </c>
      <c r="N67" s="40">
        <v>64.0</v>
      </c>
      <c r="O67" s="40">
        <v>64.0</v>
      </c>
      <c r="P67" s="40">
        <v>36.0</v>
      </c>
      <c r="Q67" s="39" t="s">
        <v>487</v>
      </c>
      <c r="R67" s="42">
        <v>284.8</v>
      </c>
      <c r="S67" s="40">
        <v>43.0</v>
      </c>
      <c r="T67" s="40">
        <v>41.0</v>
      </c>
      <c r="U67" s="39" t="s">
        <v>506</v>
      </c>
      <c r="V67" s="40">
        <v>28.8</v>
      </c>
      <c r="W67" s="40">
        <v>115.0</v>
      </c>
      <c r="X67" s="39" t="s">
        <v>589</v>
      </c>
      <c r="Y67" s="40">
        <f t="shared" ref="Y67:Y68" si="23">+6</f>
        <v>6</v>
      </c>
      <c r="Z67" s="40">
        <f t="shared" ref="Z67:Z68" si="24">+1</f>
        <v>1</v>
      </c>
      <c r="AA67" s="40" t="s">
        <v>21</v>
      </c>
      <c r="AB67" s="40">
        <v>0.0</v>
      </c>
      <c r="AC67" s="40">
        <v>11.0</v>
      </c>
      <c r="AD67" s="40">
        <v>44.0</v>
      </c>
      <c r="AE67" s="40">
        <v>16.0</v>
      </c>
      <c r="AF67" s="40">
        <v>1.0</v>
      </c>
      <c r="AG67" s="42">
        <v>46.0</v>
      </c>
    </row>
    <row r="68">
      <c r="A68" s="39" t="s">
        <v>446</v>
      </c>
      <c r="B68" s="39">
        <v>2014.0</v>
      </c>
      <c r="C68" s="39" t="s">
        <v>156</v>
      </c>
      <c r="D68" s="40" t="s">
        <v>548</v>
      </c>
      <c r="E68" s="40">
        <v>70.0</v>
      </c>
      <c r="F68" s="40">
        <v>71.0</v>
      </c>
      <c r="G68" s="40">
        <v>79.0</v>
      </c>
      <c r="H68" s="40">
        <v>76.0</v>
      </c>
      <c r="I68" s="40">
        <v>296.0</v>
      </c>
      <c r="J68" s="39">
        <f t="shared" ref="J68:J69" si="25">+8</f>
        <v>8</v>
      </c>
      <c r="K68" s="41">
        <v>12710.0</v>
      </c>
      <c r="L68" s="40">
        <v>12.0</v>
      </c>
      <c r="M68" s="40">
        <v>9.0</v>
      </c>
      <c r="N68" s="40">
        <v>64.0</v>
      </c>
      <c r="O68" s="40">
        <v>67.0</v>
      </c>
      <c r="P68" s="40">
        <v>32.0</v>
      </c>
      <c r="Q68" s="39" t="s">
        <v>506</v>
      </c>
      <c r="R68" s="42">
        <v>286.8</v>
      </c>
      <c r="S68" s="40">
        <v>34.0</v>
      </c>
      <c r="T68" s="40">
        <v>36.0</v>
      </c>
      <c r="U68" s="39" t="s">
        <v>469</v>
      </c>
      <c r="V68" s="40">
        <v>26.0</v>
      </c>
      <c r="W68" s="40">
        <v>104.0</v>
      </c>
      <c r="X68" s="39" t="s">
        <v>459</v>
      </c>
      <c r="Y68" s="40">
        <f t="shared" si="23"/>
        <v>6</v>
      </c>
      <c r="Z68" s="40">
        <f t="shared" si="24"/>
        <v>1</v>
      </c>
      <c r="AA68" s="40">
        <f>+1</f>
        <v>1</v>
      </c>
      <c r="AB68" s="40">
        <v>0.0</v>
      </c>
      <c r="AC68" s="40">
        <v>12.0</v>
      </c>
      <c r="AD68" s="40">
        <v>46.0</v>
      </c>
      <c r="AE68" s="40">
        <v>10.0</v>
      </c>
      <c r="AF68" s="40">
        <v>4.0</v>
      </c>
      <c r="AG68" s="42">
        <v>50.0</v>
      </c>
    </row>
    <row r="69">
      <c r="A69" s="39" t="s">
        <v>446</v>
      </c>
      <c r="B69" s="39">
        <v>2014.0</v>
      </c>
      <c r="C69" s="39" t="s">
        <v>228</v>
      </c>
      <c r="D69" s="40" t="s">
        <v>548</v>
      </c>
      <c r="E69" s="40">
        <v>74.0</v>
      </c>
      <c r="F69" s="40">
        <v>72.0</v>
      </c>
      <c r="G69" s="40">
        <v>74.0</v>
      </c>
      <c r="H69" s="40">
        <v>76.0</v>
      </c>
      <c r="I69" s="40">
        <v>296.0</v>
      </c>
      <c r="J69" s="39">
        <f t="shared" si="25"/>
        <v>8</v>
      </c>
      <c r="K69" s="41">
        <v>12710.0</v>
      </c>
      <c r="L69" s="40">
        <v>79.0</v>
      </c>
      <c r="M69" s="40">
        <v>60.0</v>
      </c>
      <c r="N69" s="40">
        <v>64.0</v>
      </c>
      <c r="O69" s="40">
        <v>67.0</v>
      </c>
      <c r="P69" s="40">
        <v>28.0</v>
      </c>
      <c r="Q69" s="39" t="s">
        <v>469</v>
      </c>
      <c r="R69" s="42">
        <v>287.3</v>
      </c>
      <c r="S69" s="40">
        <v>33.0</v>
      </c>
      <c r="T69" s="40">
        <v>32.0</v>
      </c>
      <c r="U69" s="39">
        <v>70.0</v>
      </c>
      <c r="V69" s="40">
        <v>26.5</v>
      </c>
      <c r="W69" s="40">
        <v>106.0</v>
      </c>
      <c r="X69" s="39" t="s">
        <v>471</v>
      </c>
      <c r="Y69" s="40">
        <f>+2</f>
        <v>2</v>
      </c>
      <c r="Z69" s="40">
        <f>+10</f>
        <v>10</v>
      </c>
      <c r="AA69" s="40">
        <v>-4.0</v>
      </c>
      <c r="AB69" s="40">
        <v>0.0</v>
      </c>
      <c r="AC69" s="40">
        <v>9.0</v>
      </c>
      <c r="AD69" s="40">
        <v>46.0</v>
      </c>
      <c r="AE69" s="40">
        <v>17.0</v>
      </c>
      <c r="AF69" s="40">
        <v>0.0</v>
      </c>
      <c r="AG69" s="42">
        <v>41.5</v>
      </c>
    </row>
    <row r="70">
      <c r="A70" s="39" t="s">
        <v>446</v>
      </c>
      <c r="B70" s="39">
        <v>2014.0</v>
      </c>
      <c r="C70" s="39" t="s">
        <v>602</v>
      </c>
      <c r="D70" s="40" t="s">
        <v>470</v>
      </c>
      <c r="E70" s="40">
        <v>70.0</v>
      </c>
      <c r="F70" s="40">
        <v>76.0</v>
      </c>
      <c r="G70" s="40">
        <v>74.0</v>
      </c>
      <c r="H70" s="40">
        <v>77.0</v>
      </c>
      <c r="I70" s="40">
        <v>297.0</v>
      </c>
      <c r="J70" s="39">
        <f t="shared" ref="J70:J71" si="26">+9</f>
        <v>9</v>
      </c>
      <c r="K70" s="41">
        <v>12462.0</v>
      </c>
      <c r="L70" s="40">
        <v>12.0</v>
      </c>
      <c r="M70" s="40">
        <v>60.0</v>
      </c>
      <c r="N70" s="40">
        <v>64.0</v>
      </c>
      <c r="O70" s="40">
        <v>69.0</v>
      </c>
      <c r="P70" s="40">
        <v>29.0</v>
      </c>
      <c r="Q70" s="39" t="s">
        <v>504</v>
      </c>
      <c r="R70" s="42">
        <v>304.6</v>
      </c>
      <c r="S70" s="40">
        <v>5.0</v>
      </c>
      <c r="T70" s="40">
        <v>40.0</v>
      </c>
      <c r="U70" s="39" t="s">
        <v>539</v>
      </c>
      <c r="V70" s="40">
        <v>28.8</v>
      </c>
      <c r="W70" s="40">
        <v>115.0</v>
      </c>
      <c r="X70" s="39" t="s">
        <v>589</v>
      </c>
      <c r="Y70" s="40">
        <f>+3</f>
        <v>3</v>
      </c>
      <c r="Z70" s="40">
        <f>+7</f>
        <v>7</v>
      </c>
      <c r="AA70" s="40">
        <v>-1.0</v>
      </c>
      <c r="AB70" s="40">
        <v>0.0</v>
      </c>
      <c r="AC70" s="40">
        <v>12.0</v>
      </c>
      <c r="AD70" s="40">
        <v>44.0</v>
      </c>
      <c r="AE70" s="40">
        <v>13.0</v>
      </c>
      <c r="AF70" s="40">
        <v>3.0</v>
      </c>
      <c r="AG70" s="42">
        <v>48.5</v>
      </c>
    </row>
    <row r="71">
      <c r="A71" s="39" t="s">
        <v>446</v>
      </c>
      <c r="B71" s="39">
        <v>2014.0</v>
      </c>
      <c r="C71" s="39" t="s">
        <v>604</v>
      </c>
      <c r="D71" s="40" t="s">
        <v>470</v>
      </c>
      <c r="E71" s="40">
        <v>70.0</v>
      </c>
      <c r="F71" s="40">
        <v>72.0</v>
      </c>
      <c r="G71" s="40">
        <v>77.0</v>
      </c>
      <c r="H71" s="40">
        <v>78.0</v>
      </c>
      <c r="I71" s="40">
        <v>297.0</v>
      </c>
      <c r="J71" s="39">
        <f t="shared" si="26"/>
        <v>9</v>
      </c>
      <c r="K71" s="41">
        <v>12462.0</v>
      </c>
      <c r="L71" s="40">
        <v>12.0</v>
      </c>
      <c r="M71" s="40">
        <v>16.0</v>
      </c>
      <c r="N71" s="40">
        <v>56.0</v>
      </c>
      <c r="O71" s="40">
        <v>69.0</v>
      </c>
      <c r="P71" s="40">
        <v>43.0</v>
      </c>
      <c r="Q71" s="39">
        <v>1.0</v>
      </c>
      <c r="R71" s="42">
        <v>264.4</v>
      </c>
      <c r="S71" s="40">
        <v>71.0</v>
      </c>
      <c r="T71" s="40">
        <v>36.0</v>
      </c>
      <c r="U71" s="39" t="s">
        <v>469</v>
      </c>
      <c r="V71" s="40">
        <v>28.0</v>
      </c>
      <c r="W71" s="40">
        <v>112.0</v>
      </c>
      <c r="X71" s="39" t="s">
        <v>479</v>
      </c>
      <c r="Y71" s="40">
        <f>+1</f>
        <v>1</v>
      </c>
      <c r="Z71" s="40">
        <f>+6</f>
        <v>6</v>
      </c>
      <c r="AA71" s="40">
        <f>+2</f>
        <v>2</v>
      </c>
      <c r="AB71" s="40">
        <v>0.0</v>
      </c>
      <c r="AC71" s="40">
        <v>11.0</v>
      </c>
      <c r="AD71" s="40">
        <v>43.0</v>
      </c>
      <c r="AE71" s="40">
        <v>17.0</v>
      </c>
      <c r="AF71" s="40">
        <v>1.0</v>
      </c>
      <c r="AG71" s="42">
        <v>45.0</v>
      </c>
    </row>
    <row r="72">
      <c r="A72" s="39" t="s">
        <v>446</v>
      </c>
      <c r="B72" s="39">
        <v>2014.0</v>
      </c>
      <c r="C72" s="39" t="s">
        <v>605</v>
      </c>
      <c r="D72" s="40">
        <v>71.0</v>
      </c>
      <c r="E72" s="40">
        <v>70.0</v>
      </c>
      <c r="F72" s="40">
        <v>74.0</v>
      </c>
      <c r="G72" s="40">
        <v>76.0</v>
      </c>
      <c r="H72" s="40">
        <v>78.0</v>
      </c>
      <c r="I72" s="40">
        <v>298.0</v>
      </c>
      <c r="J72" s="39">
        <f>+10</f>
        <v>10</v>
      </c>
      <c r="K72" s="41">
        <v>12276.0</v>
      </c>
      <c r="L72" s="40">
        <v>12.0</v>
      </c>
      <c r="M72" s="40">
        <v>33.0</v>
      </c>
      <c r="N72" s="40">
        <v>64.0</v>
      </c>
      <c r="O72" s="40">
        <v>71.0</v>
      </c>
      <c r="P72" s="40">
        <v>24.0</v>
      </c>
      <c r="Q72" s="39" t="s">
        <v>534</v>
      </c>
      <c r="R72" s="42">
        <v>275.5</v>
      </c>
      <c r="S72" s="40">
        <v>61.0</v>
      </c>
      <c r="T72" s="40">
        <v>30.0</v>
      </c>
      <c r="U72" s="39">
        <v>71.0</v>
      </c>
      <c r="V72" s="40">
        <v>27.3</v>
      </c>
      <c r="W72" s="40">
        <v>109.0</v>
      </c>
      <c r="X72" s="39" t="s">
        <v>476</v>
      </c>
      <c r="Y72" s="40">
        <f>+2</f>
        <v>2</v>
      </c>
      <c r="Z72" s="40">
        <f t="shared" ref="Z72:AA72" si="27">+4</f>
        <v>4</v>
      </c>
      <c r="AA72" s="40">
        <f t="shared" si="27"/>
        <v>4</v>
      </c>
      <c r="AB72" s="40">
        <v>0.0</v>
      </c>
      <c r="AC72" s="40">
        <v>8.0</v>
      </c>
      <c r="AD72" s="40">
        <v>49.0</v>
      </c>
      <c r="AE72" s="40">
        <v>12.0</v>
      </c>
      <c r="AF72" s="40">
        <v>3.0</v>
      </c>
      <c r="AG72" s="42">
        <v>39.5</v>
      </c>
    </row>
    <row r="73">
      <c r="A73" s="39" t="s">
        <v>446</v>
      </c>
      <c r="B73" s="39">
        <v>2014.0</v>
      </c>
      <c r="C73" s="39" t="s">
        <v>514</v>
      </c>
      <c r="D73" s="40" t="s">
        <v>501</v>
      </c>
      <c r="E73" s="40">
        <v>70.0</v>
      </c>
      <c r="F73" s="40">
        <v>77.0</v>
      </c>
      <c r="G73" s="40">
        <v>74.0</v>
      </c>
      <c r="H73" s="40">
        <v>0.0</v>
      </c>
      <c r="I73" s="40">
        <v>221.0</v>
      </c>
      <c r="J73" s="39">
        <f t="shared" ref="J73:J76" si="28">+5</f>
        <v>5</v>
      </c>
      <c r="K73" s="41">
        <v>11966.0</v>
      </c>
      <c r="L73" s="40">
        <v>12.0</v>
      </c>
      <c r="M73" s="40">
        <v>69.0</v>
      </c>
      <c r="N73" s="40">
        <v>72.0</v>
      </c>
      <c r="O73" s="40">
        <v>0.0</v>
      </c>
      <c r="P73" s="40">
        <v>24.0</v>
      </c>
      <c r="Q73" s="39">
        <v>0.0</v>
      </c>
      <c r="R73" s="42">
        <v>271.3</v>
      </c>
      <c r="S73" s="40">
        <v>0.0</v>
      </c>
      <c r="T73" s="40">
        <v>29.0</v>
      </c>
      <c r="U73" s="39">
        <v>0.0</v>
      </c>
      <c r="V73" s="40">
        <v>27.7</v>
      </c>
      <c r="W73" s="40">
        <v>83.0</v>
      </c>
      <c r="X73" s="39">
        <v>0.0</v>
      </c>
      <c r="Y73" s="40" t="s">
        <v>21</v>
      </c>
      <c r="Z73" s="40">
        <f>+4</f>
        <v>4</v>
      </c>
      <c r="AA73" s="40">
        <f>+1</f>
        <v>1</v>
      </c>
      <c r="AB73" s="40">
        <v>0.0</v>
      </c>
      <c r="AC73" s="40">
        <v>10.0</v>
      </c>
      <c r="AD73" s="40">
        <v>31.0</v>
      </c>
      <c r="AE73" s="40">
        <v>11.0</v>
      </c>
      <c r="AF73" s="40">
        <v>2.0</v>
      </c>
      <c r="AG73" s="42">
        <v>38.0</v>
      </c>
    </row>
    <row r="74">
      <c r="A74" s="39" t="s">
        <v>446</v>
      </c>
      <c r="B74" s="39">
        <v>2014.0</v>
      </c>
      <c r="C74" s="41" t="s">
        <v>609</v>
      </c>
      <c r="D74" s="40" t="s">
        <v>501</v>
      </c>
      <c r="E74" s="40">
        <v>71.0</v>
      </c>
      <c r="F74" s="40">
        <v>73.0</v>
      </c>
      <c r="G74" s="40">
        <v>77.0</v>
      </c>
      <c r="H74" s="40">
        <v>0.0</v>
      </c>
      <c r="I74" s="40">
        <v>221.0</v>
      </c>
      <c r="J74" s="41">
        <f t="shared" si="28"/>
        <v>5</v>
      </c>
      <c r="K74" s="41">
        <v>11966.0</v>
      </c>
      <c r="L74" s="40">
        <v>32.0</v>
      </c>
      <c r="M74" s="40">
        <v>33.0</v>
      </c>
      <c r="N74" s="40">
        <v>72.0</v>
      </c>
      <c r="O74" s="40">
        <v>0.0</v>
      </c>
      <c r="P74" s="40">
        <v>26.0</v>
      </c>
      <c r="Q74" s="39">
        <v>0.0</v>
      </c>
      <c r="R74" s="42">
        <v>290.7</v>
      </c>
      <c r="S74" s="40">
        <v>0.0</v>
      </c>
      <c r="T74" s="40">
        <v>33.0</v>
      </c>
      <c r="U74" s="39">
        <v>0.0</v>
      </c>
      <c r="V74" s="40">
        <v>30.7</v>
      </c>
      <c r="W74" s="40">
        <v>92.0</v>
      </c>
      <c r="X74" s="39">
        <v>0.0</v>
      </c>
      <c r="Y74" s="40">
        <f>+1</f>
        <v>1</v>
      </c>
      <c r="Z74" s="40">
        <f>+5</f>
        <v>5</v>
      </c>
      <c r="AA74" s="40">
        <v>-1.0</v>
      </c>
      <c r="AB74" s="40">
        <v>0.0</v>
      </c>
      <c r="AC74" s="40">
        <v>9.0</v>
      </c>
      <c r="AD74" s="40">
        <v>32.0</v>
      </c>
      <c r="AE74" s="40">
        <v>12.0</v>
      </c>
      <c r="AF74" s="40">
        <v>1.0</v>
      </c>
      <c r="AG74" s="42">
        <v>36.0</v>
      </c>
    </row>
    <row r="75">
      <c r="A75" s="39" t="s">
        <v>446</v>
      </c>
      <c r="B75" s="39">
        <v>2014.0</v>
      </c>
      <c r="C75" s="39" t="s">
        <v>284</v>
      </c>
      <c r="D75" s="40" t="s">
        <v>501</v>
      </c>
      <c r="E75" s="40">
        <v>72.0</v>
      </c>
      <c r="F75" s="40">
        <v>72.0</v>
      </c>
      <c r="G75" s="40">
        <v>77.0</v>
      </c>
      <c r="H75" s="40">
        <v>0.0</v>
      </c>
      <c r="I75" s="40">
        <v>221.0</v>
      </c>
      <c r="J75" s="39">
        <f t="shared" si="28"/>
        <v>5</v>
      </c>
      <c r="K75" s="41">
        <v>11966.0</v>
      </c>
      <c r="L75" s="40">
        <v>49.0</v>
      </c>
      <c r="M75" s="40">
        <v>33.0</v>
      </c>
      <c r="N75" s="40">
        <v>72.0</v>
      </c>
      <c r="O75" s="40">
        <v>0.0</v>
      </c>
      <c r="P75" s="40">
        <v>26.0</v>
      </c>
      <c r="Q75" s="39">
        <v>0.0</v>
      </c>
      <c r="R75" s="42">
        <v>298.5</v>
      </c>
      <c r="S75" s="40">
        <v>0.0</v>
      </c>
      <c r="T75" s="40">
        <v>35.0</v>
      </c>
      <c r="U75" s="39">
        <v>0.0</v>
      </c>
      <c r="V75" s="40">
        <v>30.7</v>
      </c>
      <c r="W75" s="40">
        <v>92.0</v>
      </c>
      <c r="X75" s="39">
        <v>0.0</v>
      </c>
      <c r="Y75" s="40">
        <f t="shared" ref="Y75:Y76" si="29">+3</f>
        <v>3</v>
      </c>
      <c r="Z75" s="40">
        <f t="shared" ref="Z75:Z76" si="30">+2</f>
        <v>2</v>
      </c>
      <c r="AA75" s="40" t="s">
        <v>21</v>
      </c>
      <c r="AB75" s="40">
        <v>0.0</v>
      </c>
      <c r="AC75" s="40">
        <v>8.0</v>
      </c>
      <c r="AD75" s="40">
        <v>34.0</v>
      </c>
      <c r="AE75" s="40">
        <v>11.0</v>
      </c>
      <c r="AF75" s="40">
        <v>1.0</v>
      </c>
      <c r="AG75" s="42">
        <v>34.5</v>
      </c>
    </row>
    <row r="76">
      <c r="A76" s="39" t="s">
        <v>446</v>
      </c>
      <c r="B76" s="39">
        <v>2014.0</v>
      </c>
      <c r="C76" s="39" t="s">
        <v>611</v>
      </c>
      <c r="D76" s="40" t="s">
        <v>501</v>
      </c>
      <c r="E76" s="40">
        <v>73.0</v>
      </c>
      <c r="F76" s="40">
        <v>73.0</v>
      </c>
      <c r="G76" s="40">
        <v>75.0</v>
      </c>
      <c r="H76" s="40">
        <v>0.0</v>
      </c>
      <c r="I76" s="40">
        <v>221.0</v>
      </c>
      <c r="J76" s="39">
        <f t="shared" si="28"/>
        <v>5</v>
      </c>
      <c r="K76" s="41">
        <v>11966.0</v>
      </c>
      <c r="L76" s="40">
        <v>65.0</v>
      </c>
      <c r="M76" s="40">
        <v>60.0</v>
      </c>
      <c r="N76" s="40">
        <v>72.0</v>
      </c>
      <c r="O76" s="40">
        <v>0.0</v>
      </c>
      <c r="P76" s="40">
        <v>28.0</v>
      </c>
      <c r="Q76" s="39">
        <v>0.0</v>
      </c>
      <c r="R76" s="42">
        <v>278.5</v>
      </c>
      <c r="S76" s="40">
        <v>0.0</v>
      </c>
      <c r="T76" s="40">
        <v>26.0</v>
      </c>
      <c r="U76" s="39">
        <v>0.0</v>
      </c>
      <c r="V76" s="40">
        <v>27.3</v>
      </c>
      <c r="W76" s="40">
        <v>82.0</v>
      </c>
      <c r="X76" s="39">
        <v>0.0</v>
      </c>
      <c r="Y76" s="40">
        <f t="shared" si="29"/>
        <v>3</v>
      </c>
      <c r="Z76" s="40">
        <f t="shared" si="30"/>
        <v>2</v>
      </c>
      <c r="AA76" s="40" t="s">
        <v>21</v>
      </c>
      <c r="AB76" s="40">
        <v>0.0</v>
      </c>
      <c r="AC76" s="40">
        <v>7.0</v>
      </c>
      <c r="AD76" s="40">
        <v>35.0</v>
      </c>
      <c r="AE76" s="40">
        <v>12.0</v>
      </c>
      <c r="AF76" s="40">
        <v>0.0</v>
      </c>
      <c r="AG76" s="42">
        <v>32.5</v>
      </c>
    </row>
    <row r="77">
      <c r="A77" s="39" t="s">
        <v>446</v>
      </c>
      <c r="B77" s="39">
        <v>2014.0</v>
      </c>
      <c r="C77" s="39" t="s">
        <v>224</v>
      </c>
      <c r="D77" s="40">
        <v>76.0</v>
      </c>
      <c r="E77" s="40">
        <v>73.0</v>
      </c>
      <c r="F77" s="40">
        <v>73.0</v>
      </c>
      <c r="G77" s="40">
        <v>76.0</v>
      </c>
      <c r="H77" s="40">
        <v>0.0</v>
      </c>
      <c r="I77" s="40">
        <v>222.0</v>
      </c>
      <c r="J77" s="39">
        <f>+6</f>
        <v>6</v>
      </c>
      <c r="K77" s="41">
        <v>11656.0</v>
      </c>
      <c r="L77" s="40">
        <v>65.0</v>
      </c>
      <c r="M77" s="40">
        <v>60.0</v>
      </c>
      <c r="N77" s="40">
        <v>76.0</v>
      </c>
      <c r="O77" s="40">
        <v>0.0</v>
      </c>
      <c r="P77" s="40">
        <v>27.0</v>
      </c>
      <c r="Q77" s="39">
        <v>0.0</v>
      </c>
      <c r="R77" s="42">
        <v>292.3</v>
      </c>
      <c r="S77" s="40">
        <v>0.0</v>
      </c>
      <c r="T77" s="40">
        <v>31.0</v>
      </c>
      <c r="U77" s="39">
        <v>0.0</v>
      </c>
      <c r="V77" s="40">
        <v>29.3</v>
      </c>
      <c r="W77" s="40">
        <v>88.0</v>
      </c>
      <c r="X77" s="39">
        <v>0.0</v>
      </c>
      <c r="Y77" s="40">
        <f>+2</f>
        <v>2</v>
      </c>
      <c r="Z77" s="40">
        <f>+3</f>
        <v>3</v>
      </c>
      <c r="AA77" s="40">
        <f>+1</f>
        <v>1</v>
      </c>
      <c r="AB77" s="40">
        <v>0.0</v>
      </c>
      <c r="AC77" s="40">
        <v>7.0</v>
      </c>
      <c r="AD77" s="40">
        <v>34.0</v>
      </c>
      <c r="AE77" s="40">
        <v>13.0</v>
      </c>
      <c r="AF77" s="40">
        <v>0.0</v>
      </c>
      <c r="AG77" s="42">
        <v>31.5</v>
      </c>
    </row>
    <row r="78">
      <c r="A78" s="39" t="s">
        <v>446</v>
      </c>
      <c r="B78" s="39">
        <v>2014.0</v>
      </c>
      <c r="C78" s="39" t="s">
        <v>614</v>
      </c>
      <c r="D78" s="40" t="s">
        <v>615</v>
      </c>
      <c r="E78" s="40">
        <v>71.0</v>
      </c>
      <c r="F78" s="40">
        <v>76.0</v>
      </c>
      <c r="G78" s="40">
        <v>77.0</v>
      </c>
      <c r="H78" s="40">
        <v>0.0</v>
      </c>
      <c r="I78" s="40">
        <v>224.0</v>
      </c>
      <c r="J78" s="39">
        <f t="shared" ref="J78:J79" si="31">+8</f>
        <v>8</v>
      </c>
      <c r="K78" s="41">
        <v>11470.0</v>
      </c>
      <c r="L78" s="40">
        <v>32.0</v>
      </c>
      <c r="M78" s="40">
        <v>69.0</v>
      </c>
      <c r="N78" s="40">
        <v>77.0</v>
      </c>
      <c r="O78" s="40">
        <v>0.0</v>
      </c>
      <c r="P78" s="40">
        <v>19.0</v>
      </c>
      <c r="Q78" s="39">
        <v>0.0</v>
      </c>
      <c r="R78" s="42">
        <v>289.0</v>
      </c>
      <c r="S78" s="40">
        <v>0.0</v>
      </c>
      <c r="T78" s="40">
        <v>24.0</v>
      </c>
      <c r="U78" s="39">
        <v>0.0</v>
      </c>
      <c r="V78" s="40">
        <v>26.3</v>
      </c>
      <c r="W78" s="40">
        <v>79.0</v>
      </c>
      <c r="X78" s="39">
        <v>0.0</v>
      </c>
      <c r="Y78" s="40">
        <v>-1.0</v>
      </c>
      <c r="Z78" s="40">
        <f>+11</f>
        <v>11</v>
      </c>
      <c r="AA78" s="40">
        <v>-2.0</v>
      </c>
      <c r="AB78" s="40">
        <v>0.0</v>
      </c>
      <c r="AC78" s="40">
        <v>11.0</v>
      </c>
      <c r="AD78" s="40">
        <v>25.0</v>
      </c>
      <c r="AE78" s="40">
        <v>17.0</v>
      </c>
      <c r="AF78" s="40">
        <v>1.0</v>
      </c>
      <c r="AG78" s="42">
        <v>36.0</v>
      </c>
    </row>
    <row r="79">
      <c r="A79" s="39" t="s">
        <v>446</v>
      </c>
      <c r="B79" s="39">
        <v>2014.0</v>
      </c>
      <c r="C79" s="39" t="s">
        <v>374</v>
      </c>
      <c r="D79" s="40" t="s">
        <v>615</v>
      </c>
      <c r="E79" s="40">
        <v>71.0</v>
      </c>
      <c r="F79" s="40">
        <v>73.0</v>
      </c>
      <c r="G79" s="40">
        <v>80.0</v>
      </c>
      <c r="H79" s="40">
        <v>0.0</v>
      </c>
      <c r="I79" s="40">
        <v>224.0</v>
      </c>
      <c r="J79" s="39">
        <f t="shared" si="31"/>
        <v>8</v>
      </c>
      <c r="K79" s="41">
        <v>11470.0</v>
      </c>
      <c r="L79" s="40">
        <v>32.0</v>
      </c>
      <c r="M79" s="40">
        <v>33.0</v>
      </c>
      <c r="N79" s="40">
        <v>77.0</v>
      </c>
      <c r="O79" s="40">
        <v>0.0</v>
      </c>
      <c r="P79" s="40">
        <v>19.0</v>
      </c>
      <c r="Q79" s="39">
        <v>0.0</v>
      </c>
      <c r="R79" s="42">
        <v>286.3</v>
      </c>
      <c r="S79" s="40">
        <v>0.0</v>
      </c>
      <c r="T79" s="40">
        <v>29.0</v>
      </c>
      <c r="U79" s="39">
        <v>0.0</v>
      </c>
      <c r="V79" s="40">
        <v>28.3</v>
      </c>
      <c r="W79" s="40">
        <v>85.0</v>
      </c>
      <c r="X79" s="39">
        <v>0.0</v>
      </c>
      <c r="Y79" s="40">
        <f>+4</f>
        <v>4</v>
      </c>
      <c r="Z79" s="40">
        <f>+3</f>
        <v>3</v>
      </c>
      <c r="AA79" s="40">
        <f t="shared" ref="AA79:AA80" si="32">+1</f>
        <v>1</v>
      </c>
      <c r="AB79" s="40">
        <v>0.0</v>
      </c>
      <c r="AC79" s="40">
        <v>6.0</v>
      </c>
      <c r="AD79" s="40">
        <v>34.0</v>
      </c>
      <c r="AE79" s="40">
        <v>14.0</v>
      </c>
      <c r="AF79" s="40">
        <v>0.0</v>
      </c>
      <c r="AG79" s="42">
        <v>28.0</v>
      </c>
    </row>
    <row r="80">
      <c r="A80" s="39" t="s">
        <v>446</v>
      </c>
      <c r="B80" s="39">
        <v>2014.0</v>
      </c>
      <c r="C80" s="39" t="s">
        <v>181</v>
      </c>
      <c r="D80" s="40" t="s">
        <v>616</v>
      </c>
      <c r="E80" s="40">
        <v>72.0</v>
      </c>
      <c r="F80" s="40">
        <v>73.0</v>
      </c>
      <c r="G80" s="40">
        <v>82.0</v>
      </c>
      <c r="H80" s="40">
        <v>0.0</v>
      </c>
      <c r="I80" s="40">
        <v>227.0</v>
      </c>
      <c r="J80" s="39">
        <f t="shared" ref="J80:J81" si="33">+11</f>
        <v>11</v>
      </c>
      <c r="K80" s="41">
        <v>11222.0</v>
      </c>
      <c r="L80" s="40">
        <v>49.0</v>
      </c>
      <c r="M80" s="40">
        <v>43.0</v>
      </c>
      <c r="N80" s="40">
        <v>79.0</v>
      </c>
      <c r="O80" s="40">
        <v>0.0</v>
      </c>
      <c r="P80" s="40">
        <v>23.0</v>
      </c>
      <c r="Q80" s="39">
        <v>0.0</v>
      </c>
      <c r="R80" s="42">
        <v>293.8</v>
      </c>
      <c r="S80" s="40">
        <v>0.0</v>
      </c>
      <c r="T80" s="40">
        <v>32.0</v>
      </c>
      <c r="U80" s="39">
        <v>0.0</v>
      </c>
      <c r="V80" s="40">
        <v>31.0</v>
      </c>
      <c r="W80" s="40">
        <v>93.0</v>
      </c>
      <c r="X80" s="39">
        <v>0.0</v>
      </c>
      <c r="Y80" s="40">
        <f>+1</f>
        <v>1</v>
      </c>
      <c r="Z80" s="40">
        <f>+9</f>
        <v>9</v>
      </c>
      <c r="AA80" s="40">
        <f t="shared" si="32"/>
        <v>1</v>
      </c>
      <c r="AB80" s="40">
        <v>1.0</v>
      </c>
      <c r="AC80" s="40">
        <v>7.0</v>
      </c>
      <c r="AD80" s="40">
        <v>30.0</v>
      </c>
      <c r="AE80" s="40">
        <v>14.0</v>
      </c>
      <c r="AF80" s="40">
        <v>2.0</v>
      </c>
      <c r="AG80" s="42">
        <v>35.0</v>
      </c>
    </row>
    <row r="81">
      <c r="A81" s="39" t="s">
        <v>446</v>
      </c>
      <c r="B81" s="39">
        <v>2014.0</v>
      </c>
      <c r="C81" s="39" t="s">
        <v>491</v>
      </c>
      <c r="D81" s="40" t="s">
        <v>616</v>
      </c>
      <c r="E81" s="40">
        <v>72.0</v>
      </c>
      <c r="F81" s="40">
        <v>75.0</v>
      </c>
      <c r="G81" s="40">
        <v>80.0</v>
      </c>
      <c r="H81" s="40">
        <v>0.0</v>
      </c>
      <c r="I81" s="40">
        <v>227.0</v>
      </c>
      <c r="J81" s="39">
        <f t="shared" si="33"/>
        <v>11</v>
      </c>
      <c r="K81" s="41">
        <v>11222.0</v>
      </c>
      <c r="L81" s="40">
        <v>49.0</v>
      </c>
      <c r="M81" s="40">
        <v>69.0</v>
      </c>
      <c r="N81" s="40">
        <v>79.0</v>
      </c>
      <c r="O81" s="40">
        <v>0.0</v>
      </c>
      <c r="P81" s="40">
        <v>27.0</v>
      </c>
      <c r="Q81" s="39">
        <v>0.0</v>
      </c>
      <c r="R81" s="42">
        <v>284.2</v>
      </c>
      <c r="S81" s="40">
        <v>0.0</v>
      </c>
      <c r="T81" s="40">
        <v>28.0</v>
      </c>
      <c r="U81" s="39">
        <v>0.0</v>
      </c>
      <c r="V81" s="40">
        <v>29.7</v>
      </c>
      <c r="W81" s="40">
        <v>89.0</v>
      </c>
      <c r="X81" s="39">
        <v>0.0</v>
      </c>
      <c r="Y81" s="40">
        <f>+7</f>
        <v>7</v>
      </c>
      <c r="Z81" s="40">
        <f t="shared" ref="Z81:AA81" si="34">+2</f>
        <v>2</v>
      </c>
      <c r="AA81" s="40">
        <f t="shared" si="34"/>
        <v>2</v>
      </c>
      <c r="AB81" s="40">
        <v>0.0</v>
      </c>
      <c r="AC81" s="40">
        <v>6.0</v>
      </c>
      <c r="AD81" s="40">
        <v>35.0</v>
      </c>
      <c r="AE81" s="40">
        <v>9.0</v>
      </c>
      <c r="AF81" s="40">
        <v>4.0</v>
      </c>
      <c r="AG81" s="42">
        <v>27.0</v>
      </c>
    </row>
    <row r="82">
      <c r="A82" s="39" t="s">
        <v>446</v>
      </c>
      <c r="B82" s="39">
        <v>2014.0</v>
      </c>
      <c r="C82" s="39" t="s">
        <v>619</v>
      </c>
      <c r="D82" s="40" t="s">
        <v>595</v>
      </c>
      <c r="E82" s="40">
        <v>73.0</v>
      </c>
      <c r="F82" s="40">
        <v>75.0</v>
      </c>
      <c r="G82" s="40">
        <v>0.0</v>
      </c>
      <c r="H82" s="40">
        <v>0.0</v>
      </c>
      <c r="I82" s="40">
        <v>148.0</v>
      </c>
      <c r="J82" s="39">
        <f t="shared" ref="J82:J87" si="35">+4</f>
        <v>4</v>
      </c>
      <c r="K82" s="41">
        <v>0.0</v>
      </c>
      <c r="L82" s="40">
        <v>65.0</v>
      </c>
      <c r="M82" s="40">
        <v>83.0</v>
      </c>
      <c r="N82" s="40">
        <v>0.0</v>
      </c>
      <c r="O82" s="40">
        <v>0.0</v>
      </c>
      <c r="P82" s="40">
        <v>21.0</v>
      </c>
      <c r="Q82" s="39">
        <v>0.0</v>
      </c>
      <c r="R82" s="42">
        <v>303.3</v>
      </c>
      <c r="S82" s="40">
        <v>0.0</v>
      </c>
      <c r="T82" s="40">
        <v>23.0</v>
      </c>
      <c r="U82" s="39">
        <v>0.0</v>
      </c>
      <c r="V82" s="40">
        <v>30.0</v>
      </c>
      <c r="W82" s="40">
        <v>60.0</v>
      </c>
      <c r="X82" s="39">
        <v>0.0</v>
      </c>
      <c r="Y82" s="40">
        <f t="shared" ref="Y82:Y84" si="36">+2</f>
        <v>2</v>
      </c>
      <c r="Z82" s="40" t="s">
        <v>21</v>
      </c>
      <c r="AA82" s="40">
        <f>+2</f>
        <v>2</v>
      </c>
      <c r="AB82" s="40">
        <v>2.0</v>
      </c>
      <c r="AC82" s="40">
        <v>3.0</v>
      </c>
      <c r="AD82" s="40">
        <v>22.0</v>
      </c>
      <c r="AE82" s="40">
        <v>7.0</v>
      </c>
      <c r="AF82" s="40">
        <v>2.0</v>
      </c>
      <c r="AG82" s="42">
        <v>30.5</v>
      </c>
    </row>
    <row r="83">
      <c r="A83" s="39" t="s">
        <v>446</v>
      </c>
      <c r="B83" s="39">
        <v>2014.0</v>
      </c>
      <c r="C83" s="39" t="s">
        <v>620</v>
      </c>
      <c r="D83" s="40" t="s">
        <v>595</v>
      </c>
      <c r="E83" s="40">
        <v>74.0</v>
      </c>
      <c r="F83" s="40">
        <v>74.0</v>
      </c>
      <c r="G83" s="40">
        <v>0.0</v>
      </c>
      <c r="H83" s="40">
        <v>0.0</v>
      </c>
      <c r="I83" s="40">
        <v>148.0</v>
      </c>
      <c r="J83" s="39">
        <f t="shared" si="35"/>
        <v>4</v>
      </c>
      <c r="K83" s="41">
        <v>0.0</v>
      </c>
      <c r="L83" s="40">
        <v>79.0</v>
      </c>
      <c r="M83" s="40">
        <v>83.0</v>
      </c>
      <c r="N83" s="40">
        <v>0.0</v>
      </c>
      <c r="O83" s="40">
        <v>0.0</v>
      </c>
      <c r="P83" s="40">
        <v>15.0</v>
      </c>
      <c r="Q83" s="39">
        <v>0.0</v>
      </c>
      <c r="R83" s="42">
        <v>298.8</v>
      </c>
      <c r="S83" s="40">
        <v>0.0</v>
      </c>
      <c r="T83" s="40">
        <v>22.0</v>
      </c>
      <c r="U83" s="39">
        <v>0.0</v>
      </c>
      <c r="V83" s="40">
        <v>30.0</v>
      </c>
      <c r="W83" s="40">
        <v>60.0</v>
      </c>
      <c r="X83" s="39">
        <v>0.0</v>
      </c>
      <c r="Y83" s="40">
        <f t="shared" si="36"/>
        <v>2</v>
      </c>
      <c r="Z83" s="40">
        <f>+3</f>
        <v>3</v>
      </c>
      <c r="AA83" s="40">
        <v>-1.0</v>
      </c>
      <c r="AB83" s="40">
        <v>1.0</v>
      </c>
      <c r="AC83" s="40">
        <v>5.0</v>
      </c>
      <c r="AD83" s="40">
        <v>21.0</v>
      </c>
      <c r="AE83" s="40">
        <v>7.0</v>
      </c>
      <c r="AF83" s="40">
        <v>2.0</v>
      </c>
      <c r="AG83" s="42">
        <v>28.0</v>
      </c>
    </row>
    <row r="84">
      <c r="A84" s="39" t="s">
        <v>446</v>
      </c>
      <c r="B84" s="39">
        <v>2014.0</v>
      </c>
      <c r="C84" s="39" t="s">
        <v>622</v>
      </c>
      <c r="D84" s="40" t="s">
        <v>595</v>
      </c>
      <c r="E84" s="40">
        <v>75.0</v>
      </c>
      <c r="F84" s="40">
        <v>73.0</v>
      </c>
      <c r="G84" s="40">
        <v>0.0</v>
      </c>
      <c r="H84" s="40">
        <v>0.0</v>
      </c>
      <c r="I84" s="40">
        <v>148.0</v>
      </c>
      <c r="J84" s="39">
        <f t="shared" si="35"/>
        <v>4</v>
      </c>
      <c r="K84" s="41">
        <v>0.0</v>
      </c>
      <c r="L84" s="40">
        <v>108.0</v>
      </c>
      <c r="M84" s="40">
        <v>83.0</v>
      </c>
      <c r="N84" s="40">
        <v>0.0</v>
      </c>
      <c r="O84" s="40">
        <v>0.0</v>
      </c>
      <c r="P84" s="40">
        <v>17.0</v>
      </c>
      <c r="Q84" s="39">
        <v>0.0</v>
      </c>
      <c r="R84" s="42">
        <v>293.5</v>
      </c>
      <c r="S84" s="40">
        <v>0.0</v>
      </c>
      <c r="T84" s="40">
        <v>18.0</v>
      </c>
      <c r="U84" s="39">
        <v>0.0</v>
      </c>
      <c r="V84" s="40">
        <v>26.5</v>
      </c>
      <c r="W84" s="40">
        <v>53.0</v>
      </c>
      <c r="X84" s="39">
        <v>0.0</v>
      </c>
      <c r="Y84" s="40">
        <f t="shared" si="36"/>
        <v>2</v>
      </c>
      <c r="Z84" s="40">
        <f>+7</f>
        <v>7</v>
      </c>
      <c r="AA84" s="40">
        <v>-5.0</v>
      </c>
      <c r="AB84" s="40">
        <v>1.0</v>
      </c>
      <c r="AC84" s="40">
        <v>5.0</v>
      </c>
      <c r="AD84" s="40">
        <v>20.0</v>
      </c>
      <c r="AE84" s="40">
        <v>9.0</v>
      </c>
      <c r="AF84" s="40">
        <v>1.0</v>
      </c>
      <c r="AG84" s="42">
        <v>27.5</v>
      </c>
    </row>
    <row r="85">
      <c r="A85" s="39" t="s">
        <v>446</v>
      </c>
      <c r="B85" s="39">
        <v>2014.0</v>
      </c>
      <c r="C85" s="39" t="s">
        <v>623</v>
      </c>
      <c r="D85" s="40" t="s">
        <v>595</v>
      </c>
      <c r="E85" s="40">
        <v>76.0</v>
      </c>
      <c r="F85" s="40">
        <v>72.0</v>
      </c>
      <c r="G85" s="40">
        <v>0.0</v>
      </c>
      <c r="H85" s="40">
        <v>0.0</v>
      </c>
      <c r="I85" s="40">
        <v>148.0</v>
      </c>
      <c r="J85" s="39">
        <f t="shared" si="35"/>
        <v>4</v>
      </c>
      <c r="K85" s="41">
        <v>0.0</v>
      </c>
      <c r="L85" s="40">
        <v>119.0</v>
      </c>
      <c r="M85" s="40">
        <v>83.0</v>
      </c>
      <c r="N85" s="40">
        <v>0.0</v>
      </c>
      <c r="O85" s="40">
        <v>0.0</v>
      </c>
      <c r="P85" s="40">
        <v>12.0</v>
      </c>
      <c r="Q85" s="39">
        <v>0.0</v>
      </c>
      <c r="R85" s="42">
        <v>306.3</v>
      </c>
      <c r="S85" s="40">
        <v>0.0</v>
      </c>
      <c r="T85" s="40">
        <v>22.0</v>
      </c>
      <c r="U85" s="39">
        <v>0.0</v>
      </c>
      <c r="V85" s="40">
        <v>28.5</v>
      </c>
      <c r="W85" s="40">
        <v>57.0</v>
      </c>
      <c r="X85" s="39">
        <v>0.0</v>
      </c>
      <c r="Y85" s="40">
        <f>+1</f>
        <v>1</v>
      </c>
      <c r="Z85" s="40">
        <f>+2</f>
        <v>2</v>
      </c>
      <c r="AA85" s="40">
        <f>+1</f>
        <v>1</v>
      </c>
      <c r="AB85" s="40">
        <v>0.0</v>
      </c>
      <c r="AC85" s="40">
        <v>8.0</v>
      </c>
      <c r="AD85" s="40">
        <v>18.0</v>
      </c>
      <c r="AE85" s="40">
        <v>8.0</v>
      </c>
      <c r="AF85" s="40">
        <v>2.0</v>
      </c>
      <c r="AG85" s="42">
        <v>27.0</v>
      </c>
    </row>
    <row r="86">
      <c r="A86" s="39" t="s">
        <v>446</v>
      </c>
      <c r="B86" s="39">
        <v>2014.0</v>
      </c>
      <c r="C86" s="39" t="s">
        <v>624</v>
      </c>
      <c r="D86" s="40" t="s">
        <v>595</v>
      </c>
      <c r="E86" s="40">
        <v>74.0</v>
      </c>
      <c r="F86" s="40">
        <v>74.0</v>
      </c>
      <c r="G86" s="40">
        <v>0.0</v>
      </c>
      <c r="H86" s="40">
        <v>0.0</v>
      </c>
      <c r="I86" s="40">
        <v>148.0</v>
      </c>
      <c r="J86" s="39">
        <f t="shared" si="35"/>
        <v>4</v>
      </c>
      <c r="K86" s="41">
        <v>0.0</v>
      </c>
      <c r="L86" s="40">
        <v>79.0</v>
      </c>
      <c r="M86" s="40">
        <v>83.0</v>
      </c>
      <c r="N86" s="40">
        <v>0.0</v>
      </c>
      <c r="O86" s="40">
        <v>0.0</v>
      </c>
      <c r="P86" s="40">
        <v>13.0</v>
      </c>
      <c r="Q86" s="39">
        <v>0.0</v>
      </c>
      <c r="R86" s="42">
        <v>286.0</v>
      </c>
      <c r="S86" s="40">
        <v>0.0</v>
      </c>
      <c r="T86" s="40">
        <v>18.0</v>
      </c>
      <c r="U86" s="39">
        <v>0.0</v>
      </c>
      <c r="V86" s="40">
        <v>27.5</v>
      </c>
      <c r="W86" s="40">
        <v>55.0</v>
      </c>
      <c r="X86" s="39">
        <v>0.0</v>
      </c>
      <c r="Y86" s="40">
        <v>-1.0</v>
      </c>
      <c r="Z86" s="40">
        <f t="shared" ref="Z86:Z87" si="37">+6</f>
        <v>6</v>
      </c>
      <c r="AA86" s="40">
        <v>-1.0</v>
      </c>
      <c r="AB86" s="40">
        <v>0.0</v>
      </c>
      <c r="AC86" s="40">
        <v>7.0</v>
      </c>
      <c r="AD86" s="40">
        <v>19.0</v>
      </c>
      <c r="AE86" s="40">
        <v>9.0</v>
      </c>
      <c r="AF86" s="40">
        <v>1.0</v>
      </c>
      <c r="AG86" s="42">
        <v>25.0</v>
      </c>
    </row>
    <row r="87">
      <c r="A87" s="39" t="s">
        <v>446</v>
      </c>
      <c r="B87" s="39">
        <v>2014.0</v>
      </c>
      <c r="C87" s="39" t="s">
        <v>626</v>
      </c>
      <c r="D87" s="40" t="s">
        <v>595</v>
      </c>
      <c r="E87" s="40">
        <v>76.0</v>
      </c>
      <c r="F87" s="40">
        <v>72.0</v>
      </c>
      <c r="G87" s="40">
        <v>0.0</v>
      </c>
      <c r="H87" s="40">
        <v>0.0</v>
      </c>
      <c r="I87" s="40">
        <v>148.0</v>
      </c>
      <c r="J87" s="39">
        <f t="shared" si="35"/>
        <v>4</v>
      </c>
      <c r="K87" s="41">
        <v>0.0</v>
      </c>
      <c r="L87" s="40">
        <v>119.0</v>
      </c>
      <c r="M87" s="40">
        <v>83.0</v>
      </c>
      <c r="N87" s="40">
        <v>0.0</v>
      </c>
      <c r="O87" s="40">
        <v>0.0</v>
      </c>
      <c r="P87" s="40">
        <v>13.0</v>
      </c>
      <c r="Q87" s="39">
        <v>0.0</v>
      </c>
      <c r="R87" s="42">
        <v>276.0</v>
      </c>
      <c r="S87" s="40">
        <v>0.0</v>
      </c>
      <c r="T87" s="40">
        <v>17.0</v>
      </c>
      <c r="U87" s="39">
        <v>0.0</v>
      </c>
      <c r="V87" s="40">
        <v>27.5</v>
      </c>
      <c r="W87" s="40">
        <v>55.0</v>
      </c>
      <c r="X87" s="39">
        <v>0.0</v>
      </c>
      <c r="Y87" s="40">
        <v>-1.0</v>
      </c>
      <c r="Z87" s="40">
        <f t="shared" si="37"/>
        <v>6</v>
      </c>
      <c r="AA87" s="40">
        <v>-1.0</v>
      </c>
      <c r="AB87" s="40">
        <v>0.0</v>
      </c>
      <c r="AC87" s="40">
        <v>7.0</v>
      </c>
      <c r="AD87" s="40">
        <v>19.0</v>
      </c>
      <c r="AE87" s="40">
        <v>9.0</v>
      </c>
      <c r="AF87" s="40">
        <v>1.0</v>
      </c>
      <c r="AG87" s="42">
        <v>25.0</v>
      </c>
    </row>
    <row r="88">
      <c r="A88" s="39" t="s">
        <v>446</v>
      </c>
      <c r="B88" s="39">
        <v>2014.0</v>
      </c>
      <c r="C88" s="39" t="s">
        <v>581</v>
      </c>
      <c r="D88" s="40" t="s">
        <v>595</v>
      </c>
      <c r="E88" s="40">
        <v>74.0</v>
      </c>
      <c r="F88" s="40">
        <v>75.0</v>
      </c>
      <c r="G88" s="40">
        <v>0.0</v>
      </c>
      <c r="H88" s="40">
        <v>0.0</v>
      </c>
      <c r="I88" s="40">
        <v>149.0</v>
      </c>
      <c r="J88" s="39">
        <f>+5</f>
        <v>5</v>
      </c>
      <c r="K88" s="41">
        <v>0.0</v>
      </c>
      <c r="L88" s="40">
        <v>79.0</v>
      </c>
      <c r="M88" s="40">
        <v>97.0</v>
      </c>
      <c r="N88" s="40">
        <v>0.0</v>
      </c>
      <c r="O88" s="40">
        <v>0.0</v>
      </c>
      <c r="P88" s="40">
        <v>13.0</v>
      </c>
      <c r="Q88" s="39">
        <v>0.0</v>
      </c>
      <c r="R88" s="42">
        <v>292.5</v>
      </c>
      <c r="S88" s="40">
        <v>0.0</v>
      </c>
      <c r="T88" s="40">
        <v>24.0</v>
      </c>
      <c r="U88" s="39">
        <v>0.0</v>
      </c>
      <c r="V88" s="40">
        <v>30.0</v>
      </c>
      <c r="W88" s="40">
        <v>60.0</v>
      </c>
      <c r="X88" s="39">
        <v>0.0</v>
      </c>
      <c r="Y88" s="40">
        <f>+2</f>
        <v>2</v>
      </c>
      <c r="Z88" s="40">
        <f>+7</f>
        <v>7</v>
      </c>
      <c r="AA88" s="40">
        <v>-4.0</v>
      </c>
      <c r="AB88" s="40">
        <v>0.0</v>
      </c>
      <c r="AC88" s="40">
        <v>7.0</v>
      </c>
      <c r="AD88" s="40">
        <v>19.0</v>
      </c>
      <c r="AE88" s="40">
        <v>8.0</v>
      </c>
      <c r="AF88" s="40">
        <v>2.0</v>
      </c>
      <c r="AG88" s="42">
        <v>24.5</v>
      </c>
    </row>
    <row r="89">
      <c r="A89" s="39" t="s">
        <v>446</v>
      </c>
      <c r="B89" s="39">
        <v>2014.0</v>
      </c>
      <c r="C89" s="39" t="s">
        <v>257</v>
      </c>
      <c r="D89" s="40" t="s">
        <v>595</v>
      </c>
      <c r="E89" s="40">
        <v>76.0</v>
      </c>
      <c r="F89" s="40">
        <v>72.0</v>
      </c>
      <c r="G89" s="40">
        <v>0.0</v>
      </c>
      <c r="H89" s="40">
        <v>0.0</v>
      </c>
      <c r="I89" s="40">
        <v>148.0</v>
      </c>
      <c r="J89" s="39">
        <f>+4</f>
        <v>4</v>
      </c>
      <c r="K89" s="41">
        <v>0.0</v>
      </c>
      <c r="L89" s="40">
        <v>119.0</v>
      </c>
      <c r="M89" s="40">
        <v>83.0</v>
      </c>
      <c r="N89" s="40">
        <v>0.0</v>
      </c>
      <c r="O89" s="40">
        <v>0.0</v>
      </c>
      <c r="P89" s="40">
        <v>20.0</v>
      </c>
      <c r="Q89" s="39">
        <v>0.0</v>
      </c>
      <c r="R89" s="42">
        <v>282.5</v>
      </c>
      <c r="S89" s="40">
        <v>0.0</v>
      </c>
      <c r="T89" s="40">
        <v>19.0</v>
      </c>
      <c r="U89" s="39">
        <v>0.0</v>
      </c>
      <c r="V89" s="40">
        <v>27.5</v>
      </c>
      <c r="W89" s="40">
        <v>55.0</v>
      </c>
      <c r="X89" s="39">
        <v>0.0</v>
      </c>
      <c r="Y89" s="40">
        <f>+3</f>
        <v>3</v>
      </c>
      <c r="Z89" s="40">
        <f>+4</f>
        <v>4</v>
      </c>
      <c r="AA89" s="40">
        <v>-3.0</v>
      </c>
      <c r="AB89" s="40">
        <v>1.0</v>
      </c>
      <c r="AC89" s="40">
        <v>3.0</v>
      </c>
      <c r="AD89" s="40">
        <v>23.0</v>
      </c>
      <c r="AE89" s="40">
        <v>9.0</v>
      </c>
      <c r="AF89" s="40">
        <v>0.0</v>
      </c>
      <c r="AG89" s="42">
        <v>24.0</v>
      </c>
    </row>
    <row r="90">
      <c r="A90" s="39" t="s">
        <v>446</v>
      </c>
      <c r="B90" s="39">
        <v>2014.0</v>
      </c>
      <c r="C90" s="39" t="s">
        <v>629</v>
      </c>
      <c r="D90" s="40" t="s">
        <v>595</v>
      </c>
      <c r="E90" s="40">
        <v>75.0</v>
      </c>
      <c r="F90" s="40">
        <v>76.0</v>
      </c>
      <c r="G90" s="40">
        <v>0.0</v>
      </c>
      <c r="H90" s="40">
        <v>0.0</v>
      </c>
      <c r="I90" s="40">
        <v>151.0</v>
      </c>
      <c r="J90" s="39">
        <f>+7</f>
        <v>7</v>
      </c>
      <c r="K90" s="41">
        <v>0.0</v>
      </c>
      <c r="L90" s="40">
        <v>108.0</v>
      </c>
      <c r="M90" s="40">
        <v>115.0</v>
      </c>
      <c r="N90" s="40">
        <v>0.0</v>
      </c>
      <c r="O90" s="40">
        <v>0.0</v>
      </c>
      <c r="P90" s="40">
        <v>7.0</v>
      </c>
      <c r="Q90" s="39">
        <v>0.0</v>
      </c>
      <c r="R90" s="42">
        <v>317.3</v>
      </c>
      <c r="S90" s="40">
        <v>0.0</v>
      </c>
      <c r="T90" s="40">
        <v>10.0</v>
      </c>
      <c r="U90" s="39">
        <v>0.0</v>
      </c>
      <c r="V90" s="40">
        <v>24.5</v>
      </c>
      <c r="W90" s="40">
        <v>49.0</v>
      </c>
      <c r="X90" s="39">
        <v>0.0</v>
      </c>
      <c r="Y90" s="40">
        <f>+4</f>
        <v>4</v>
      </c>
      <c r="Z90" s="40">
        <f>+7</f>
        <v>7</v>
      </c>
      <c r="AA90" s="40">
        <v>-4.0</v>
      </c>
      <c r="AB90" s="40">
        <v>0.0</v>
      </c>
      <c r="AC90" s="40">
        <v>8.0</v>
      </c>
      <c r="AD90" s="40">
        <v>15.0</v>
      </c>
      <c r="AE90" s="40">
        <v>11.0</v>
      </c>
      <c r="AF90" s="40">
        <v>2.0</v>
      </c>
      <c r="AG90" s="42">
        <v>24.0</v>
      </c>
    </row>
    <row r="91">
      <c r="A91" s="39" t="s">
        <v>446</v>
      </c>
      <c r="B91" s="39">
        <v>2014.0</v>
      </c>
      <c r="C91" s="39" t="s">
        <v>596</v>
      </c>
      <c r="D91" s="40" t="s">
        <v>595</v>
      </c>
      <c r="E91" s="40">
        <v>71.0</v>
      </c>
      <c r="F91" s="40">
        <v>77.0</v>
      </c>
      <c r="G91" s="40">
        <v>0.0</v>
      </c>
      <c r="H91" s="40">
        <v>0.0</v>
      </c>
      <c r="I91" s="40">
        <v>148.0</v>
      </c>
      <c r="J91" s="39">
        <f>+4</f>
        <v>4</v>
      </c>
      <c r="K91" s="41">
        <v>0.0</v>
      </c>
      <c r="L91" s="40">
        <v>32.0</v>
      </c>
      <c r="M91" s="40">
        <v>83.0</v>
      </c>
      <c r="N91" s="40">
        <v>0.0</v>
      </c>
      <c r="O91" s="40">
        <v>0.0</v>
      </c>
      <c r="P91" s="40">
        <v>15.0</v>
      </c>
      <c r="Q91" s="39">
        <v>0.0</v>
      </c>
      <c r="R91" s="42">
        <v>285.8</v>
      </c>
      <c r="S91" s="40">
        <v>0.0</v>
      </c>
      <c r="T91" s="40">
        <v>25.0</v>
      </c>
      <c r="U91" s="39">
        <v>0.0</v>
      </c>
      <c r="V91" s="40">
        <v>30.5</v>
      </c>
      <c r="W91" s="40">
        <v>61.0</v>
      </c>
      <c r="X91" s="39">
        <v>0.0</v>
      </c>
      <c r="Y91" s="40">
        <f>+3</f>
        <v>3</v>
      </c>
      <c r="Z91" s="40">
        <f>+2</f>
        <v>2</v>
      </c>
      <c r="AA91" s="40">
        <v>-1.0</v>
      </c>
      <c r="AB91" s="40">
        <v>1.0</v>
      </c>
      <c r="AC91" s="40">
        <v>2.0</v>
      </c>
      <c r="AD91" s="40">
        <v>26.0</v>
      </c>
      <c r="AE91" s="40">
        <v>6.0</v>
      </c>
      <c r="AF91" s="40">
        <v>1.0</v>
      </c>
      <c r="AG91" s="42">
        <v>23.0</v>
      </c>
    </row>
    <row r="92">
      <c r="A92" s="39" t="s">
        <v>446</v>
      </c>
      <c r="B92" s="39">
        <v>2014.0</v>
      </c>
      <c r="C92" s="39" t="s">
        <v>630</v>
      </c>
      <c r="D92" s="40" t="s">
        <v>595</v>
      </c>
      <c r="E92" s="40">
        <v>73.0</v>
      </c>
      <c r="F92" s="40">
        <v>76.0</v>
      </c>
      <c r="G92" s="40">
        <v>0.0</v>
      </c>
      <c r="H92" s="40">
        <v>0.0</v>
      </c>
      <c r="I92" s="40">
        <v>149.0</v>
      </c>
      <c r="J92" s="39">
        <f t="shared" ref="J92:J93" si="38">+5</f>
        <v>5</v>
      </c>
      <c r="K92" s="41">
        <v>0.0</v>
      </c>
      <c r="L92" s="40">
        <v>65.0</v>
      </c>
      <c r="M92" s="40">
        <v>97.0</v>
      </c>
      <c r="N92" s="40">
        <v>0.0</v>
      </c>
      <c r="O92" s="40">
        <v>0.0</v>
      </c>
      <c r="P92" s="40">
        <v>17.0</v>
      </c>
      <c r="Q92" s="39">
        <v>0.0</v>
      </c>
      <c r="R92" s="42">
        <v>272.5</v>
      </c>
      <c r="S92" s="40">
        <v>0.0</v>
      </c>
      <c r="T92" s="40">
        <v>18.0</v>
      </c>
      <c r="U92" s="39">
        <v>0.0</v>
      </c>
      <c r="V92" s="40">
        <v>27.5</v>
      </c>
      <c r="W92" s="40">
        <v>55.0</v>
      </c>
      <c r="X92" s="39">
        <v>0.0</v>
      </c>
      <c r="Y92" s="40">
        <f t="shared" ref="Y92:Y95" si="39">+1</f>
        <v>1</v>
      </c>
      <c r="Z92" s="40">
        <f>+3</f>
        <v>3</v>
      </c>
      <c r="AA92" s="40">
        <f>+1</f>
        <v>1</v>
      </c>
      <c r="AB92" s="40">
        <v>0.0</v>
      </c>
      <c r="AC92" s="40">
        <v>6.0</v>
      </c>
      <c r="AD92" s="40">
        <v>21.0</v>
      </c>
      <c r="AE92" s="40">
        <v>7.0</v>
      </c>
      <c r="AF92" s="40">
        <v>2.0</v>
      </c>
      <c r="AG92" s="42">
        <v>23.0</v>
      </c>
    </row>
    <row r="93">
      <c r="A93" s="39" t="s">
        <v>446</v>
      </c>
      <c r="B93" s="39">
        <v>2014.0</v>
      </c>
      <c r="C93" s="39" t="s">
        <v>287</v>
      </c>
      <c r="D93" s="40" t="s">
        <v>595</v>
      </c>
      <c r="E93" s="40">
        <v>76.0</v>
      </c>
      <c r="F93" s="40">
        <v>73.0</v>
      </c>
      <c r="G93" s="40">
        <v>0.0</v>
      </c>
      <c r="H93" s="40">
        <v>0.0</v>
      </c>
      <c r="I93" s="40">
        <v>149.0</v>
      </c>
      <c r="J93" s="39">
        <f t="shared" si="38"/>
        <v>5</v>
      </c>
      <c r="K93" s="41">
        <v>0.0</v>
      </c>
      <c r="L93" s="40">
        <v>119.0</v>
      </c>
      <c r="M93" s="40">
        <v>97.0</v>
      </c>
      <c r="N93" s="40">
        <v>0.0</v>
      </c>
      <c r="O93" s="40">
        <v>0.0</v>
      </c>
      <c r="P93" s="40">
        <v>17.0</v>
      </c>
      <c r="Q93" s="39">
        <v>0.0</v>
      </c>
      <c r="R93" s="42">
        <v>277.5</v>
      </c>
      <c r="S93" s="40">
        <v>0.0</v>
      </c>
      <c r="T93" s="40">
        <v>21.0</v>
      </c>
      <c r="U93" s="39">
        <v>0.0</v>
      </c>
      <c r="V93" s="40">
        <v>29.5</v>
      </c>
      <c r="W93" s="40">
        <v>59.0</v>
      </c>
      <c r="X93" s="39">
        <v>0.0</v>
      </c>
      <c r="Y93" s="40">
        <f t="shared" si="39"/>
        <v>1</v>
      </c>
      <c r="Z93" s="40">
        <f>+4</f>
        <v>4</v>
      </c>
      <c r="AA93" s="40" t="s">
        <v>21</v>
      </c>
      <c r="AB93" s="40">
        <v>0.0</v>
      </c>
      <c r="AC93" s="40">
        <v>6.0</v>
      </c>
      <c r="AD93" s="40">
        <v>21.0</v>
      </c>
      <c r="AE93" s="40">
        <v>7.0</v>
      </c>
      <c r="AF93" s="40">
        <v>2.0</v>
      </c>
      <c r="AG93" s="42">
        <v>23.0</v>
      </c>
    </row>
    <row r="94">
      <c r="A94" s="39" t="s">
        <v>446</v>
      </c>
      <c r="B94" s="39">
        <v>2014.0</v>
      </c>
      <c r="C94" s="39" t="s">
        <v>379</v>
      </c>
      <c r="D94" s="40" t="s">
        <v>595</v>
      </c>
      <c r="E94" s="40">
        <v>74.0</v>
      </c>
      <c r="F94" s="40">
        <v>76.0</v>
      </c>
      <c r="G94" s="40">
        <v>0.0</v>
      </c>
      <c r="H94" s="40">
        <v>0.0</v>
      </c>
      <c r="I94" s="40">
        <v>150.0</v>
      </c>
      <c r="J94" s="39">
        <f>+6</f>
        <v>6</v>
      </c>
      <c r="K94" s="41">
        <v>0.0</v>
      </c>
      <c r="L94" s="40">
        <v>79.0</v>
      </c>
      <c r="M94" s="40">
        <v>107.0</v>
      </c>
      <c r="N94" s="40">
        <v>0.0</v>
      </c>
      <c r="O94" s="40">
        <v>0.0</v>
      </c>
      <c r="P94" s="40">
        <v>12.0</v>
      </c>
      <c r="Q94" s="39">
        <v>0.0</v>
      </c>
      <c r="R94" s="42">
        <v>295.0</v>
      </c>
      <c r="S94" s="40">
        <v>0.0</v>
      </c>
      <c r="T94" s="40">
        <v>21.0</v>
      </c>
      <c r="U94" s="39">
        <v>0.0</v>
      </c>
      <c r="V94" s="40">
        <v>29.0</v>
      </c>
      <c r="W94" s="40">
        <v>58.0</v>
      </c>
      <c r="X94" s="39">
        <v>0.0</v>
      </c>
      <c r="Y94" s="40">
        <f t="shared" si="39"/>
        <v>1</v>
      </c>
      <c r="Z94" s="40">
        <f>+6</f>
        <v>6</v>
      </c>
      <c r="AA94" s="40">
        <v>-1.0</v>
      </c>
      <c r="AB94" s="40">
        <v>0.0</v>
      </c>
      <c r="AC94" s="40">
        <v>6.0</v>
      </c>
      <c r="AD94" s="40">
        <v>21.0</v>
      </c>
      <c r="AE94" s="40">
        <v>7.0</v>
      </c>
      <c r="AF94" s="40">
        <v>2.0</v>
      </c>
      <c r="AG94" s="42">
        <v>23.0</v>
      </c>
    </row>
    <row r="95">
      <c r="A95" s="39" t="s">
        <v>446</v>
      </c>
      <c r="B95" s="39">
        <v>2014.0</v>
      </c>
      <c r="C95" s="39" t="s">
        <v>625</v>
      </c>
      <c r="D95" s="40" t="s">
        <v>595</v>
      </c>
      <c r="E95" s="40">
        <v>74.0</v>
      </c>
      <c r="F95" s="40">
        <v>74.0</v>
      </c>
      <c r="G95" s="40">
        <v>0.0</v>
      </c>
      <c r="H95" s="40">
        <v>0.0</v>
      </c>
      <c r="I95" s="40">
        <v>148.0</v>
      </c>
      <c r="J95" s="39">
        <f>+4</f>
        <v>4</v>
      </c>
      <c r="K95" s="41">
        <v>0.0</v>
      </c>
      <c r="L95" s="40">
        <v>79.0</v>
      </c>
      <c r="M95" s="40">
        <v>83.0</v>
      </c>
      <c r="N95" s="40">
        <v>0.0</v>
      </c>
      <c r="O95" s="40">
        <v>0.0</v>
      </c>
      <c r="P95" s="40">
        <v>12.0</v>
      </c>
      <c r="Q95" s="39">
        <v>0.0</v>
      </c>
      <c r="R95" s="42">
        <v>291.0</v>
      </c>
      <c r="S95" s="40">
        <v>0.0</v>
      </c>
      <c r="T95" s="40">
        <v>21.0</v>
      </c>
      <c r="U95" s="39">
        <v>0.0</v>
      </c>
      <c r="V95" s="40">
        <v>31.0</v>
      </c>
      <c r="W95" s="40">
        <v>62.0</v>
      </c>
      <c r="X95" s="39">
        <v>0.0</v>
      </c>
      <c r="Y95" s="40">
        <f t="shared" si="39"/>
        <v>1</v>
      </c>
      <c r="Z95" s="40">
        <f>+5</f>
        <v>5</v>
      </c>
      <c r="AA95" s="40">
        <v>-2.0</v>
      </c>
      <c r="AB95" s="40">
        <v>0.0</v>
      </c>
      <c r="AC95" s="40">
        <v>5.0</v>
      </c>
      <c r="AD95" s="40">
        <v>24.0</v>
      </c>
      <c r="AE95" s="40">
        <v>5.0</v>
      </c>
      <c r="AF95" s="40">
        <v>2.0</v>
      </c>
      <c r="AG95" s="42">
        <v>22.5</v>
      </c>
    </row>
    <row r="96">
      <c r="A96" s="39" t="s">
        <v>446</v>
      </c>
      <c r="B96" s="39">
        <v>2014.0</v>
      </c>
      <c r="C96" s="39" t="s">
        <v>528</v>
      </c>
      <c r="D96" s="40" t="s">
        <v>595</v>
      </c>
      <c r="E96" s="40">
        <v>76.0</v>
      </c>
      <c r="F96" s="40">
        <v>73.0</v>
      </c>
      <c r="G96" s="40">
        <v>0.0</v>
      </c>
      <c r="H96" s="40">
        <v>0.0</v>
      </c>
      <c r="I96" s="40">
        <v>149.0</v>
      </c>
      <c r="J96" s="39">
        <f t="shared" ref="J96:J97" si="40">+5</f>
        <v>5</v>
      </c>
      <c r="K96" s="41">
        <v>0.0</v>
      </c>
      <c r="L96" s="40">
        <v>119.0</v>
      </c>
      <c r="M96" s="40">
        <v>97.0</v>
      </c>
      <c r="N96" s="40">
        <v>0.0</v>
      </c>
      <c r="O96" s="40">
        <v>0.0</v>
      </c>
      <c r="P96" s="40">
        <v>17.0</v>
      </c>
      <c r="Q96" s="39">
        <v>0.0</v>
      </c>
      <c r="R96" s="42">
        <v>284.3</v>
      </c>
      <c r="S96" s="40">
        <v>0.0</v>
      </c>
      <c r="T96" s="40">
        <v>19.0</v>
      </c>
      <c r="U96" s="39">
        <v>0.0</v>
      </c>
      <c r="V96" s="40">
        <v>29.5</v>
      </c>
      <c r="W96" s="40">
        <v>59.0</v>
      </c>
      <c r="X96" s="39">
        <v>0.0</v>
      </c>
      <c r="Y96" s="40">
        <f>+3</f>
        <v>3</v>
      </c>
      <c r="Z96" s="40" t="s">
        <v>21</v>
      </c>
      <c r="AA96" s="40">
        <f>+2</f>
        <v>2</v>
      </c>
      <c r="AB96" s="40">
        <v>0.0</v>
      </c>
      <c r="AC96" s="40">
        <v>6.0</v>
      </c>
      <c r="AD96" s="40">
        <v>20.0</v>
      </c>
      <c r="AE96" s="40">
        <v>9.0</v>
      </c>
      <c r="AF96" s="40">
        <v>1.0</v>
      </c>
      <c r="AG96" s="42">
        <v>22.5</v>
      </c>
    </row>
    <row r="97">
      <c r="A97" s="39" t="s">
        <v>446</v>
      </c>
      <c r="B97" s="39">
        <v>2014.0</v>
      </c>
      <c r="C97" s="39" t="s">
        <v>543</v>
      </c>
      <c r="D97" s="40" t="s">
        <v>595</v>
      </c>
      <c r="E97" s="40">
        <v>73.0</v>
      </c>
      <c r="F97" s="40">
        <v>76.0</v>
      </c>
      <c r="G97" s="40">
        <v>0.0</v>
      </c>
      <c r="H97" s="40">
        <v>0.0</v>
      </c>
      <c r="I97" s="40">
        <v>149.0</v>
      </c>
      <c r="J97" s="39">
        <f t="shared" si="40"/>
        <v>5</v>
      </c>
      <c r="K97" s="41">
        <v>0.0</v>
      </c>
      <c r="L97" s="40">
        <v>65.0</v>
      </c>
      <c r="M97" s="40">
        <v>97.0</v>
      </c>
      <c r="N97" s="40">
        <v>0.0</v>
      </c>
      <c r="O97" s="40">
        <v>0.0</v>
      </c>
      <c r="P97" s="40">
        <v>14.0</v>
      </c>
      <c r="Q97" s="39">
        <v>0.0</v>
      </c>
      <c r="R97" s="42">
        <v>285.5</v>
      </c>
      <c r="S97" s="40">
        <v>0.0</v>
      </c>
      <c r="T97" s="40">
        <v>17.0</v>
      </c>
      <c r="U97" s="39">
        <v>0.0</v>
      </c>
      <c r="V97" s="40">
        <v>27.0</v>
      </c>
      <c r="W97" s="40">
        <v>54.0</v>
      </c>
      <c r="X97" s="39">
        <v>0.0</v>
      </c>
      <c r="Y97" s="40">
        <f t="shared" ref="Y97:Y98" si="41">+1</f>
        <v>1</v>
      </c>
      <c r="Z97" s="40">
        <f>+5</f>
        <v>5</v>
      </c>
      <c r="AA97" s="40">
        <v>-1.0</v>
      </c>
      <c r="AB97" s="40">
        <v>0.0</v>
      </c>
      <c r="AC97" s="40">
        <v>6.0</v>
      </c>
      <c r="AD97" s="40">
        <v>20.0</v>
      </c>
      <c r="AE97" s="40">
        <v>9.0</v>
      </c>
      <c r="AF97" s="40">
        <v>1.0</v>
      </c>
      <c r="AG97" s="42">
        <v>22.5</v>
      </c>
    </row>
    <row r="98">
      <c r="A98" s="39" t="s">
        <v>446</v>
      </c>
      <c r="B98" s="39">
        <v>2014.0</v>
      </c>
      <c r="C98" s="39" t="s">
        <v>638</v>
      </c>
      <c r="D98" s="40" t="s">
        <v>595</v>
      </c>
      <c r="E98" s="40">
        <v>72.0</v>
      </c>
      <c r="F98" s="40">
        <v>80.0</v>
      </c>
      <c r="G98" s="40">
        <v>0.0</v>
      </c>
      <c r="H98" s="40">
        <v>0.0</v>
      </c>
      <c r="I98" s="40">
        <v>152.0</v>
      </c>
      <c r="J98" s="39">
        <f>+8</f>
        <v>8</v>
      </c>
      <c r="K98" s="41">
        <v>0.0</v>
      </c>
      <c r="L98" s="40">
        <v>49.0</v>
      </c>
      <c r="M98" s="40">
        <v>121.0</v>
      </c>
      <c r="N98" s="40">
        <v>0.0</v>
      </c>
      <c r="O98" s="40">
        <v>0.0</v>
      </c>
      <c r="P98" s="40">
        <v>17.0</v>
      </c>
      <c r="Q98" s="39">
        <v>0.0</v>
      </c>
      <c r="R98" s="42">
        <v>279.3</v>
      </c>
      <c r="S98" s="40">
        <v>0.0</v>
      </c>
      <c r="T98" s="40">
        <v>18.0</v>
      </c>
      <c r="U98" s="39">
        <v>0.0</v>
      </c>
      <c r="V98" s="40">
        <v>30.5</v>
      </c>
      <c r="W98" s="40">
        <v>61.0</v>
      </c>
      <c r="X98" s="39">
        <v>0.0</v>
      </c>
      <c r="Y98" s="40">
        <f t="shared" si="41"/>
        <v>1</v>
      </c>
      <c r="Z98" s="40">
        <f>+9</f>
        <v>9</v>
      </c>
      <c r="AA98" s="40">
        <v>-2.0</v>
      </c>
      <c r="AB98" s="40">
        <v>0.0</v>
      </c>
      <c r="AC98" s="40">
        <v>7.0</v>
      </c>
      <c r="AD98" s="40">
        <v>17.0</v>
      </c>
      <c r="AE98" s="40">
        <v>10.0</v>
      </c>
      <c r="AF98" s="40">
        <v>2.0</v>
      </c>
      <c r="AG98" s="42">
        <v>22.5</v>
      </c>
    </row>
    <row r="99">
      <c r="A99" s="39" t="s">
        <v>446</v>
      </c>
      <c r="B99" s="39">
        <v>2014.0</v>
      </c>
      <c r="C99" s="39" t="s">
        <v>632</v>
      </c>
      <c r="D99" s="40" t="s">
        <v>595</v>
      </c>
      <c r="E99" s="40">
        <v>70.0</v>
      </c>
      <c r="F99" s="40">
        <v>78.0</v>
      </c>
      <c r="G99" s="40">
        <v>0.0</v>
      </c>
      <c r="H99" s="40">
        <v>0.0</v>
      </c>
      <c r="I99" s="40">
        <v>148.0</v>
      </c>
      <c r="J99" s="39">
        <f>+4</f>
        <v>4</v>
      </c>
      <c r="K99" s="41">
        <v>0.0</v>
      </c>
      <c r="L99" s="40">
        <v>12.0</v>
      </c>
      <c r="M99" s="40">
        <v>83.0</v>
      </c>
      <c r="N99" s="40">
        <v>0.0</v>
      </c>
      <c r="O99" s="40">
        <v>0.0</v>
      </c>
      <c r="P99" s="40">
        <v>13.0</v>
      </c>
      <c r="Q99" s="39">
        <v>0.0</v>
      </c>
      <c r="R99" s="42">
        <v>297.8</v>
      </c>
      <c r="S99" s="40">
        <v>0.0</v>
      </c>
      <c r="T99" s="40">
        <v>23.0</v>
      </c>
      <c r="U99" s="39">
        <v>0.0</v>
      </c>
      <c r="V99" s="40">
        <v>31.5</v>
      </c>
      <c r="W99" s="40">
        <v>63.0</v>
      </c>
      <c r="X99" s="39">
        <v>0.0</v>
      </c>
      <c r="Y99" s="40">
        <f>+3</f>
        <v>3</v>
      </c>
      <c r="Z99" s="40">
        <f>+1</f>
        <v>1</v>
      </c>
      <c r="AA99" s="40" t="s">
        <v>21</v>
      </c>
      <c r="AB99" s="40">
        <v>0.0</v>
      </c>
      <c r="AC99" s="40">
        <v>5.0</v>
      </c>
      <c r="AD99" s="40">
        <v>23.0</v>
      </c>
      <c r="AE99" s="40">
        <v>7.0</v>
      </c>
      <c r="AF99" s="40">
        <v>1.0</v>
      </c>
      <c r="AG99" s="42">
        <v>22.0</v>
      </c>
    </row>
    <row r="100">
      <c r="A100" s="39" t="s">
        <v>446</v>
      </c>
      <c r="B100" s="39">
        <v>2014.0</v>
      </c>
      <c r="C100" s="39" t="s">
        <v>644</v>
      </c>
      <c r="D100" s="40" t="s">
        <v>595</v>
      </c>
      <c r="E100" s="40">
        <v>74.0</v>
      </c>
      <c r="F100" s="40">
        <v>78.0</v>
      </c>
      <c r="G100" s="40">
        <v>0.0</v>
      </c>
      <c r="H100" s="40">
        <v>0.0</v>
      </c>
      <c r="I100" s="40">
        <v>152.0</v>
      </c>
      <c r="J100" s="39">
        <f>+8</f>
        <v>8</v>
      </c>
      <c r="K100" s="41">
        <v>0.0</v>
      </c>
      <c r="L100" s="40">
        <v>79.0</v>
      </c>
      <c r="M100" s="40">
        <v>121.0</v>
      </c>
      <c r="N100" s="40">
        <v>0.0</v>
      </c>
      <c r="O100" s="40">
        <v>0.0</v>
      </c>
      <c r="P100" s="40">
        <v>18.0</v>
      </c>
      <c r="Q100" s="39">
        <v>0.0</v>
      </c>
      <c r="R100" s="42">
        <v>288.5</v>
      </c>
      <c r="S100" s="40">
        <v>0.0</v>
      </c>
      <c r="T100" s="40">
        <v>22.0</v>
      </c>
      <c r="U100" s="39">
        <v>0.0</v>
      </c>
      <c r="V100" s="40">
        <v>31.0</v>
      </c>
      <c r="W100" s="40">
        <v>62.0</v>
      </c>
      <c r="X100" s="39">
        <v>0.0</v>
      </c>
      <c r="Y100" s="40" t="s">
        <v>21</v>
      </c>
      <c r="Z100" s="40">
        <f>+7</f>
        <v>7</v>
      </c>
      <c r="AA100" s="40">
        <f>+1</f>
        <v>1</v>
      </c>
      <c r="AB100" s="40">
        <v>0.0</v>
      </c>
      <c r="AC100" s="40">
        <v>6.0</v>
      </c>
      <c r="AD100" s="40">
        <v>21.0</v>
      </c>
      <c r="AE100" s="40">
        <v>5.0</v>
      </c>
      <c r="AF100" s="40">
        <v>4.0</v>
      </c>
      <c r="AG100" s="42">
        <v>22.0</v>
      </c>
    </row>
    <row r="101">
      <c r="A101" s="39" t="s">
        <v>446</v>
      </c>
      <c r="B101" s="39">
        <v>2014.0</v>
      </c>
      <c r="C101" s="39" t="s">
        <v>530</v>
      </c>
      <c r="D101" s="40" t="s">
        <v>595</v>
      </c>
      <c r="E101" s="40">
        <v>73.0</v>
      </c>
      <c r="F101" s="40">
        <v>75.0</v>
      </c>
      <c r="G101" s="40">
        <v>0.0</v>
      </c>
      <c r="H101" s="40">
        <v>0.0</v>
      </c>
      <c r="I101" s="40">
        <v>148.0</v>
      </c>
      <c r="J101" s="39">
        <f>+4</f>
        <v>4</v>
      </c>
      <c r="K101" s="41">
        <v>0.0</v>
      </c>
      <c r="L101" s="40">
        <v>65.0</v>
      </c>
      <c r="M101" s="40">
        <v>83.0</v>
      </c>
      <c r="N101" s="40">
        <v>0.0</v>
      </c>
      <c r="O101" s="40">
        <v>0.0</v>
      </c>
      <c r="P101" s="40">
        <v>20.0</v>
      </c>
      <c r="Q101" s="39">
        <v>0.0</v>
      </c>
      <c r="R101" s="42">
        <v>285.0</v>
      </c>
      <c r="S101" s="40">
        <v>0.0</v>
      </c>
      <c r="T101" s="40">
        <v>19.0</v>
      </c>
      <c r="U101" s="39">
        <v>0.0</v>
      </c>
      <c r="V101" s="40">
        <v>29.5</v>
      </c>
      <c r="W101" s="40">
        <v>59.0</v>
      </c>
      <c r="X101" s="39">
        <v>0.0</v>
      </c>
      <c r="Y101" s="40">
        <f>+4</f>
        <v>4</v>
      </c>
      <c r="Z101" s="40" t="s">
        <v>21</v>
      </c>
      <c r="AA101" s="40" t="s">
        <v>21</v>
      </c>
      <c r="AB101" s="40">
        <v>0.0</v>
      </c>
      <c r="AC101" s="40">
        <v>5.0</v>
      </c>
      <c r="AD101" s="40">
        <v>22.0</v>
      </c>
      <c r="AE101" s="40">
        <v>9.0</v>
      </c>
      <c r="AF101" s="40">
        <v>0.0</v>
      </c>
      <c r="AG101" s="42">
        <v>21.5</v>
      </c>
    </row>
    <row r="102">
      <c r="A102" s="39" t="s">
        <v>446</v>
      </c>
      <c r="B102" s="39">
        <v>2014.0</v>
      </c>
      <c r="C102" s="39" t="s">
        <v>647</v>
      </c>
      <c r="D102" s="40" t="s">
        <v>595</v>
      </c>
      <c r="E102" s="40">
        <v>76.0</v>
      </c>
      <c r="F102" s="40">
        <v>74.0</v>
      </c>
      <c r="G102" s="40">
        <v>0.0</v>
      </c>
      <c r="H102" s="40">
        <v>0.0</v>
      </c>
      <c r="I102" s="40">
        <v>150.0</v>
      </c>
      <c r="J102" s="39">
        <f>+6</f>
        <v>6</v>
      </c>
      <c r="K102" s="41">
        <v>0.0</v>
      </c>
      <c r="L102" s="40">
        <v>119.0</v>
      </c>
      <c r="M102" s="40">
        <v>107.0</v>
      </c>
      <c r="N102" s="40">
        <v>0.0</v>
      </c>
      <c r="O102" s="40">
        <v>0.0</v>
      </c>
      <c r="P102" s="40">
        <v>10.0</v>
      </c>
      <c r="Q102" s="39">
        <v>0.0</v>
      </c>
      <c r="R102" s="42">
        <v>304.0</v>
      </c>
      <c r="S102" s="40">
        <v>0.0</v>
      </c>
      <c r="T102" s="40">
        <v>16.0</v>
      </c>
      <c r="U102" s="39">
        <v>0.0</v>
      </c>
      <c r="V102" s="40">
        <v>28.5</v>
      </c>
      <c r="W102" s="40">
        <v>57.0</v>
      </c>
      <c r="X102" s="39">
        <v>0.0</v>
      </c>
      <c r="Y102" s="40">
        <f>+2</f>
        <v>2</v>
      </c>
      <c r="Z102" s="40">
        <f>+6</f>
        <v>6</v>
      </c>
      <c r="AA102" s="40">
        <v>-2.0</v>
      </c>
      <c r="AB102" s="40">
        <v>0.0</v>
      </c>
      <c r="AC102" s="40">
        <v>6.0</v>
      </c>
      <c r="AD102" s="40">
        <v>19.0</v>
      </c>
      <c r="AE102" s="40">
        <v>10.0</v>
      </c>
      <c r="AF102" s="40">
        <v>1.0</v>
      </c>
      <c r="AG102" s="42">
        <v>21.5</v>
      </c>
    </row>
    <row r="103">
      <c r="A103" s="39" t="s">
        <v>446</v>
      </c>
      <c r="B103" s="39">
        <v>2014.0</v>
      </c>
      <c r="C103" s="39" t="s">
        <v>100</v>
      </c>
      <c r="D103" s="40" t="s">
        <v>595</v>
      </c>
      <c r="E103" s="40">
        <v>68.0</v>
      </c>
      <c r="F103" s="40">
        <v>83.0</v>
      </c>
      <c r="G103" s="40">
        <v>0.0</v>
      </c>
      <c r="H103" s="40">
        <v>0.0</v>
      </c>
      <c r="I103" s="40">
        <v>151.0</v>
      </c>
      <c r="J103" s="39">
        <f>+7</f>
        <v>7</v>
      </c>
      <c r="K103" s="41">
        <v>0.0</v>
      </c>
      <c r="L103" s="40">
        <v>2.0</v>
      </c>
      <c r="M103" s="40">
        <v>115.0</v>
      </c>
      <c r="N103" s="40">
        <v>0.0</v>
      </c>
      <c r="O103" s="40">
        <v>0.0</v>
      </c>
      <c r="P103" s="40">
        <v>20.0</v>
      </c>
      <c r="Q103" s="39">
        <v>0.0</v>
      </c>
      <c r="R103" s="42">
        <v>288.5</v>
      </c>
      <c r="S103" s="40">
        <v>0.0</v>
      </c>
      <c r="T103" s="40">
        <v>19.0</v>
      </c>
      <c r="U103" s="39">
        <v>0.0</v>
      </c>
      <c r="V103" s="40">
        <v>29.5</v>
      </c>
      <c r="W103" s="40">
        <v>59.0</v>
      </c>
      <c r="X103" s="39">
        <v>0.0</v>
      </c>
      <c r="Y103" s="40">
        <f t="shared" ref="Y103:Y104" si="42">+4</f>
        <v>4</v>
      </c>
      <c r="Z103" s="40">
        <f t="shared" ref="Z103:Z104" si="43">+2</f>
        <v>2</v>
      </c>
      <c r="AA103" s="40">
        <f>+1</f>
        <v>1</v>
      </c>
      <c r="AB103" s="40">
        <v>0.0</v>
      </c>
      <c r="AC103" s="40">
        <v>6.0</v>
      </c>
      <c r="AD103" s="40">
        <v>19.0</v>
      </c>
      <c r="AE103" s="40">
        <v>10.0</v>
      </c>
      <c r="AF103" s="40">
        <v>1.0</v>
      </c>
      <c r="AG103" s="42">
        <v>21.5</v>
      </c>
    </row>
    <row r="104">
      <c r="A104" s="39" t="s">
        <v>446</v>
      </c>
      <c r="B104" s="39">
        <v>2014.0</v>
      </c>
      <c r="C104" s="39" t="s">
        <v>651</v>
      </c>
      <c r="D104" s="40" t="s">
        <v>595</v>
      </c>
      <c r="E104" s="40">
        <v>71.0</v>
      </c>
      <c r="F104" s="40">
        <v>78.0</v>
      </c>
      <c r="G104" s="40">
        <v>0.0</v>
      </c>
      <c r="H104" s="40">
        <v>0.0</v>
      </c>
      <c r="I104" s="40">
        <v>149.0</v>
      </c>
      <c r="J104" s="39">
        <f>+5</f>
        <v>5</v>
      </c>
      <c r="K104" s="41">
        <v>0.0</v>
      </c>
      <c r="L104" s="40">
        <v>32.0</v>
      </c>
      <c r="M104" s="40">
        <v>97.0</v>
      </c>
      <c r="N104" s="40">
        <v>0.0</v>
      </c>
      <c r="O104" s="40">
        <v>0.0</v>
      </c>
      <c r="P104" s="40">
        <v>18.0</v>
      </c>
      <c r="Q104" s="39">
        <v>0.0</v>
      </c>
      <c r="R104" s="42">
        <v>285.0</v>
      </c>
      <c r="S104" s="40">
        <v>0.0</v>
      </c>
      <c r="T104" s="40">
        <v>17.0</v>
      </c>
      <c r="U104" s="39">
        <v>0.0</v>
      </c>
      <c r="V104" s="40">
        <v>28.0</v>
      </c>
      <c r="W104" s="40">
        <v>56.0</v>
      </c>
      <c r="X104" s="39">
        <v>0.0</v>
      </c>
      <c r="Y104" s="40">
        <f t="shared" si="42"/>
        <v>4</v>
      </c>
      <c r="Z104" s="40">
        <f t="shared" si="43"/>
        <v>2</v>
      </c>
      <c r="AA104" s="40">
        <v>-1.0</v>
      </c>
      <c r="AB104" s="40">
        <v>0.0</v>
      </c>
      <c r="AC104" s="40">
        <v>5.0</v>
      </c>
      <c r="AD104" s="40">
        <v>22.0</v>
      </c>
      <c r="AE104" s="40">
        <v>8.0</v>
      </c>
      <c r="AF104" s="40">
        <v>1.0</v>
      </c>
      <c r="AG104" s="42">
        <v>21.0</v>
      </c>
    </row>
    <row r="105">
      <c r="A105" s="39" t="s">
        <v>446</v>
      </c>
      <c r="B105" s="39">
        <v>2014.0</v>
      </c>
      <c r="C105" s="41" t="s">
        <v>33</v>
      </c>
      <c r="D105" s="40" t="s">
        <v>595</v>
      </c>
      <c r="E105" s="40">
        <v>75.0</v>
      </c>
      <c r="F105" s="40">
        <v>75.0</v>
      </c>
      <c r="G105" s="40">
        <v>0.0</v>
      </c>
      <c r="H105" s="40">
        <v>0.0</v>
      </c>
      <c r="I105" s="40">
        <v>150.0</v>
      </c>
      <c r="J105" s="41">
        <f>+6</f>
        <v>6</v>
      </c>
      <c r="K105" s="41">
        <v>0.0</v>
      </c>
      <c r="L105" s="40">
        <v>108.0</v>
      </c>
      <c r="M105" s="40">
        <v>107.0</v>
      </c>
      <c r="N105" s="40">
        <v>0.0</v>
      </c>
      <c r="O105" s="40">
        <v>0.0</v>
      </c>
      <c r="P105" s="40">
        <v>12.0</v>
      </c>
      <c r="Q105" s="39">
        <v>0.0</v>
      </c>
      <c r="R105" s="42">
        <v>284.0</v>
      </c>
      <c r="S105" s="40">
        <v>0.0</v>
      </c>
      <c r="T105" s="40">
        <v>18.0</v>
      </c>
      <c r="U105" s="39">
        <v>0.0</v>
      </c>
      <c r="V105" s="40">
        <v>29.0</v>
      </c>
      <c r="W105" s="40">
        <v>58.0</v>
      </c>
      <c r="X105" s="39">
        <v>0.0</v>
      </c>
      <c r="Y105" s="40">
        <f>+2</f>
        <v>2</v>
      </c>
      <c r="Z105" s="40" t="s">
        <v>21</v>
      </c>
      <c r="AA105" s="40">
        <f>+4</f>
        <v>4</v>
      </c>
      <c r="AB105" s="40">
        <v>0.0</v>
      </c>
      <c r="AC105" s="40">
        <v>5.0</v>
      </c>
      <c r="AD105" s="40">
        <v>23.0</v>
      </c>
      <c r="AE105" s="40">
        <v>5.0</v>
      </c>
      <c r="AF105" s="40">
        <v>3.0</v>
      </c>
      <c r="AG105" s="42">
        <v>21.0</v>
      </c>
    </row>
    <row r="106">
      <c r="A106" s="39" t="s">
        <v>446</v>
      </c>
      <c r="B106" s="39">
        <v>2014.0</v>
      </c>
      <c r="C106" s="39" t="s">
        <v>182</v>
      </c>
      <c r="D106" s="40" t="s">
        <v>595</v>
      </c>
      <c r="E106" s="40">
        <v>72.0</v>
      </c>
      <c r="F106" s="40">
        <v>77.0</v>
      </c>
      <c r="G106" s="40">
        <v>0.0</v>
      </c>
      <c r="H106" s="40">
        <v>0.0</v>
      </c>
      <c r="I106" s="40">
        <v>149.0</v>
      </c>
      <c r="J106" s="39">
        <f t="shared" ref="J106:J107" si="44">+5</f>
        <v>5</v>
      </c>
      <c r="K106" s="41">
        <v>0.0</v>
      </c>
      <c r="L106" s="40">
        <v>49.0</v>
      </c>
      <c r="M106" s="40">
        <v>97.0</v>
      </c>
      <c r="N106" s="40">
        <v>0.0</v>
      </c>
      <c r="O106" s="40">
        <v>0.0</v>
      </c>
      <c r="P106" s="40">
        <v>14.0</v>
      </c>
      <c r="Q106" s="39">
        <v>0.0</v>
      </c>
      <c r="R106" s="42">
        <v>298.3</v>
      </c>
      <c r="S106" s="40">
        <v>0.0</v>
      </c>
      <c r="T106" s="40">
        <v>18.0</v>
      </c>
      <c r="U106" s="39">
        <v>0.0</v>
      </c>
      <c r="V106" s="40">
        <v>28.0</v>
      </c>
      <c r="W106" s="40">
        <v>56.0</v>
      </c>
      <c r="X106" s="39">
        <v>0.0</v>
      </c>
      <c r="Y106" s="40">
        <f t="shared" ref="Y106:Y107" si="45">+3</f>
        <v>3</v>
      </c>
      <c r="Z106" s="40">
        <f>+2</f>
        <v>2</v>
      </c>
      <c r="AA106" s="40" t="s">
        <v>21</v>
      </c>
      <c r="AB106" s="40">
        <v>0.0</v>
      </c>
      <c r="AC106" s="40">
        <v>5.0</v>
      </c>
      <c r="AD106" s="40">
        <v>21.0</v>
      </c>
      <c r="AE106" s="40">
        <v>10.0</v>
      </c>
      <c r="AF106" s="40">
        <v>0.0</v>
      </c>
      <c r="AG106" s="42">
        <v>20.5</v>
      </c>
    </row>
    <row r="107">
      <c r="A107" s="39" t="s">
        <v>446</v>
      </c>
      <c r="B107" s="39">
        <v>2014.0</v>
      </c>
      <c r="C107" s="39" t="s">
        <v>654</v>
      </c>
      <c r="D107" s="40" t="s">
        <v>595</v>
      </c>
      <c r="E107" s="40">
        <v>74.0</v>
      </c>
      <c r="F107" s="40">
        <v>75.0</v>
      </c>
      <c r="G107" s="40">
        <v>0.0</v>
      </c>
      <c r="H107" s="40">
        <v>0.0</v>
      </c>
      <c r="I107" s="40">
        <v>149.0</v>
      </c>
      <c r="J107" s="39">
        <f t="shared" si="44"/>
        <v>5</v>
      </c>
      <c r="K107" s="41">
        <v>0.0</v>
      </c>
      <c r="L107" s="40">
        <v>79.0</v>
      </c>
      <c r="M107" s="40">
        <v>97.0</v>
      </c>
      <c r="N107" s="40">
        <v>0.0</v>
      </c>
      <c r="O107" s="40">
        <v>0.0</v>
      </c>
      <c r="P107" s="40">
        <v>16.0</v>
      </c>
      <c r="Q107" s="39">
        <v>0.0</v>
      </c>
      <c r="R107" s="42">
        <v>300.3</v>
      </c>
      <c r="S107" s="40">
        <v>0.0</v>
      </c>
      <c r="T107" s="40">
        <v>16.0</v>
      </c>
      <c r="U107" s="39">
        <v>0.0</v>
      </c>
      <c r="V107" s="40">
        <v>28.0</v>
      </c>
      <c r="W107" s="40">
        <v>56.0</v>
      </c>
      <c r="X107" s="39">
        <v>0.0</v>
      </c>
      <c r="Y107" s="40">
        <f t="shared" si="45"/>
        <v>3</v>
      </c>
      <c r="Z107" s="40">
        <f>+3</f>
        <v>3</v>
      </c>
      <c r="AA107" s="40">
        <v>-1.0</v>
      </c>
      <c r="AB107" s="40">
        <v>0.0</v>
      </c>
      <c r="AC107" s="40">
        <v>5.0</v>
      </c>
      <c r="AD107" s="40">
        <v>21.0</v>
      </c>
      <c r="AE107" s="40">
        <v>10.0</v>
      </c>
      <c r="AF107" s="40">
        <v>0.0</v>
      </c>
      <c r="AG107" s="42">
        <v>20.5</v>
      </c>
    </row>
    <row r="108">
      <c r="A108" s="39" t="s">
        <v>446</v>
      </c>
      <c r="B108" s="39">
        <v>2014.0</v>
      </c>
      <c r="C108" s="39" t="s">
        <v>608</v>
      </c>
      <c r="D108" s="40" t="s">
        <v>595</v>
      </c>
      <c r="E108" s="40">
        <v>75.0</v>
      </c>
      <c r="F108" s="40">
        <v>73.0</v>
      </c>
      <c r="G108" s="40">
        <v>0.0</v>
      </c>
      <c r="H108" s="40">
        <v>0.0</v>
      </c>
      <c r="I108" s="40">
        <v>148.0</v>
      </c>
      <c r="J108" s="39">
        <f>+4</f>
        <v>4</v>
      </c>
      <c r="K108" s="41">
        <v>0.0</v>
      </c>
      <c r="L108" s="40">
        <v>108.0</v>
      </c>
      <c r="M108" s="40">
        <v>83.0</v>
      </c>
      <c r="N108" s="40">
        <v>0.0</v>
      </c>
      <c r="O108" s="40">
        <v>0.0</v>
      </c>
      <c r="P108" s="40">
        <v>15.0</v>
      </c>
      <c r="Q108" s="39">
        <v>0.0</v>
      </c>
      <c r="R108" s="42">
        <v>299.3</v>
      </c>
      <c r="S108" s="40">
        <v>0.0</v>
      </c>
      <c r="T108" s="40">
        <v>23.0</v>
      </c>
      <c r="U108" s="39">
        <v>0.0</v>
      </c>
      <c r="V108" s="40">
        <v>31.5</v>
      </c>
      <c r="W108" s="40">
        <v>63.0</v>
      </c>
      <c r="X108" s="39">
        <v>0.0</v>
      </c>
      <c r="Y108" s="40">
        <f t="shared" ref="Y108:Z108" si="46">+1</f>
        <v>1</v>
      </c>
      <c r="Z108" s="40">
        <f t="shared" si="46"/>
        <v>1</v>
      </c>
      <c r="AA108" s="40">
        <f>+2</f>
        <v>2</v>
      </c>
      <c r="AB108" s="40">
        <v>0.0</v>
      </c>
      <c r="AC108" s="40">
        <v>4.0</v>
      </c>
      <c r="AD108" s="40">
        <v>24.0</v>
      </c>
      <c r="AE108" s="40">
        <v>8.0</v>
      </c>
      <c r="AF108" s="40">
        <v>0.0</v>
      </c>
      <c r="AG108" s="42">
        <v>20.0</v>
      </c>
    </row>
    <row r="109">
      <c r="A109" s="39" t="s">
        <v>446</v>
      </c>
      <c r="B109" s="39">
        <v>2014.0</v>
      </c>
      <c r="C109" s="39" t="s">
        <v>270</v>
      </c>
      <c r="D109" s="40" t="s">
        <v>595</v>
      </c>
      <c r="E109" s="40">
        <v>76.0</v>
      </c>
      <c r="F109" s="40">
        <v>74.0</v>
      </c>
      <c r="G109" s="40">
        <v>0.0</v>
      </c>
      <c r="H109" s="40">
        <v>0.0</v>
      </c>
      <c r="I109" s="40">
        <v>150.0</v>
      </c>
      <c r="J109" s="39">
        <f t="shared" ref="J109:J110" si="47">+6</f>
        <v>6</v>
      </c>
      <c r="K109" s="41">
        <v>0.0</v>
      </c>
      <c r="L109" s="40">
        <v>119.0</v>
      </c>
      <c r="M109" s="40">
        <v>107.0</v>
      </c>
      <c r="N109" s="40">
        <v>0.0</v>
      </c>
      <c r="O109" s="40">
        <v>0.0</v>
      </c>
      <c r="P109" s="40">
        <v>11.0</v>
      </c>
      <c r="Q109" s="39">
        <v>0.0</v>
      </c>
      <c r="R109" s="42">
        <v>300.3</v>
      </c>
      <c r="S109" s="40">
        <v>0.0</v>
      </c>
      <c r="T109" s="40">
        <v>19.0</v>
      </c>
      <c r="U109" s="39">
        <v>0.0</v>
      </c>
      <c r="V109" s="40">
        <v>29.0</v>
      </c>
      <c r="W109" s="40">
        <v>58.0</v>
      </c>
      <c r="X109" s="39">
        <v>0.0</v>
      </c>
      <c r="Y109" s="40">
        <f>+2</f>
        <v>2</v>
      </c>
      <c r="Z109" s="40">
        <f>+4</f>
        <v>4</v>
      </c>
      <c r="AA109" s="40" t="s">
        <v>21</v>
      </c>
      <c r="AB109" s="40">
        <v>0.0</v>
      </c>
      <c r="AC109" s="40">
        <v>5.0</v>
      </c>
      <c r="AD109" s="40">
        <v>21.0</v>
      </c>
      <c r="AE109" s="40">
        <v>9.0</v>
      </c>
      <c r="AF109" s="40">
        <v>1.0</v>
      </c>
      <c r="AG109" s="42">
        <v>20.0</v>
      </c>
    </row>
    <row r="110">
      <c r="A110" s="39" t="s">
        <v>446</v>
      </c>
      <c r="B110" s="39">
        <v>2014.0</v>
      </c>
      <c r="C110" s="39" t="s">
        <v>264</v>
      </c>
      <c r="D110" s="40" t="s">
        <v>595</v>
      </c>
      <c r="E110" s="40">
        <v>75.0</v>
      </c>
      <c r="F110" s="40">
        <v>75.0</v>
      </c>
      <c r="G110" s="40">
        <v>0.0</v>
      </c>
      <c r="H110" s="40">
        <v>0.0</v>
      </c>
      <c r="I110" s="40">
        <v>150.0</v>
      </c>
      <c r="J110" s="39">
        <f t="shared" si="47"/>
        <v>6</v>
      </c>
      <c r="K110" s="41">
        <v>0.0</v>
      </c>
      <c r="L110" s="40">
        <v>108.0</v>
      </c>
      <c r="M110" s="40">
        <v>107.0</v>
      </c>
      <c r="N110" s="40">
        <v>0.0</v>
      </c>
      <c r="O110" s="40">
        <v>0.0</v>
      </c>
      <c r="P110" s="40">
        <v>14.0</v>
      </c>
      <c r="Q110" s="39">
        <v>0.0</v>
      </c>
      <c r="R110" s="42">
        <v>281.8</v>
      </c>
      <c r="S110" s="40">
        <v>0.0</v>
      </c>
      <c r="T110" s="40">
        <v>16.0</v>
      </c>
      <c r="U110" s="39">
        <v>0.0</v>
      </c>
      <c r="V110" s="40">
        <v>28.0</v>
      </c>
      <c r="W110" s="40">
        <v>56.0</v>
      </c>
      <c r="X110" s="39">
        <v>0.0</v>
      </c>
      <c r="Y110" s="40">
        <f>+4</f>
        <v>4</v>
      </c>
      <c r="Z110" s="40">
        <f>+3</f>
        <v>3</v>
      </c>
      <c r="AA110" s="40">
        <v>-1.0</v>
      </c>
      <c r="AB110" s="40">
        <v>0.0</v>
      </c>
      <c r="AC110" s="40">
        <v>5.0</v>
      </c>
      <c r="AD110" s="40">
        <v>21.0</v>
      </c>
      <c r="AE110" s="40">
        <v>9.0</v>
      </c>
      <c r="AF110" s="40">
        <v>1.0</v>
      </c>
      <c r="AG110" s="42">
        <v>20.0</v>
      </c>
    </row>
    <row r="111">
      <c r="A111" s="39" t="s">
        <v>446</v>
      </c>
      <c r="B111" s="39">
        <v>2014.0</v>
      </c>
      <c r="C111" s="39" t="s">
        <v>371</v>
      </c>
      <c r="D111" s="40" t="s">
        <v>595</v>
      </c>
      <c r="E111" s="40">
        <v>75.0</v>
      </c>
      <c r="F111" s="40">
        <v>77.0</v>
      </c>
      <c r="G111" s="40">
        <v>0.0</v>
      </c>
      <c r="H111" s="40">
        <v>0.0</v>
      </c>
      <c r="I111" s="40">
        <v>152.0</v>
      </c>
      <c r="J111" s="39">
        <f>+8</f>
        <v>8</v>
      </c>
      <c r="K111" s="41">
        <v>0.0</v>
      </c>
      <c r="L111" s="40">
        <v>108.0</v>
      </c>
      <c r="M111" s="40">
        <v>121.0</v>
      </c>
      <c r="N111" s="40">
        <v>0.0</v>
      </c>
      <c r="O111" s="40">
        <v>0.0</v>
      </c>
      <c r="P111" s="40">
        <v>16.0</v>
      </c>
      <c r="Q111" s="39">
        <v>0.0</v>
      </c>
      <c r="R111" s="42">
        <v>295.8</v>
      </c>
      <c r="S111" s="40">
        <v>0.0</v>
      </c>
      <c r="T111" s="40">
        <v>18.0</v>
      </c>
      <c r="U111" s="39">
        <v>0.0</v>
      </c>
      <c r="V111" s="40">
        <v>29.0</v>
      </c>
      <c r="W111" s="40">
        <v>58.0</v>
      </c>
      <c r="X111" s="39">
        <v>0.0</v>
      </c>
      <c r="Y111" s="40">
        <f>+5</f>
        <v>5</v>
      </c>
      <c r="Z111" s="40">
        <f>+4</f>
        <v>4</v>
      </c>
      <c r="AA111" s="40">
        <v>-1.0</v>
      </c>
      <c r="AB111" s="40">
        <v>0.0</v>
      </c>
      <c r="AC111" s="40">
        <v>5.0</v>
      </c>
      <c r="AD111" s="40">
        <v>22.0</v>
      </c>
      <c r="AE111" s="40">
        <v>6.0</v>
      </c>
      <c r="AF111" s="40">
        <v>3.0</v>
      </c>
      <c r="AG111" s="42">
        <v>20.0</v>
      </c>
    </row>
    <row r="112">
      <c r="A112" s="39" t="s">
        <v>446</v>
      </c>
      <c r="B112" s="39">
        <v>2014.0</v>
      </c>
      <c r="C112" s="39" t="s">
        <v>660</v>
      </c>
      <c r="D112" s="40" t="s">
        <v>595</v>
      </c>
      <c r="E112" s="40">
        <v>76.0</v>
      </c>
      <c r="F112" s="40">
        <v>73.0</v>
      </c>
      <c r="G112" s="40">
        <v>0.0</v>
      </c>
      <c r="H112" s="40">
        <v>0.0</v>
      </c>
      <c r="I112" s="40">
        <v>149.0</v>
      </c>
      <c r="J112" s="39">
        <f t="shared" ref="J112:J113" si="48">+5</f>
        <v>5</v>
      </c>
      <c r="K112" s="41">
        <v>0.0</v>
      </c>
      <c r="L112" s="40">
        <v>119.0</v>
      </c>
      <c r="M112" s="40">
        <v>97.0</v>
      </c>
      <c r="N112" s="40">
        <v>0.0</v>
      </c>
      <c r="O112" s="40">
        <v>0.0</v>
      </c>
      <c r="P112" s="40">
        <v>20.0</v>
      </c>
      <c r="Q112" s="39">
        <v>0.0</v>
      </c>
      <c r="R112" s="42">
        <v>282.5</v>
      </c>
      <c r="S112" s="40">
        <v>0.0</v>
      </c>
      <c r="T112" s="40">
        <v>15.0</v>
      </c>
      <c r="U112" s="39">
        <v>0.0</v>
      </c>
      <c r="V112" s="40">
        <v>26.5</v>
      </c>
      <c r="W112" s="40">
        <v>53.0</v>
      </c>
      <c r="X112" s="39">
        <v>0.0</v>
      </c>
      <c r="Y112" s="40">
        <f>+1</f>
        <v>1</v>
      </c>
      <c r="Z112" s="40">
        <f>+6</f>
        <v>6</v>
      </c>
      <c r="AA112" s="40">
        <v>-2.0</v>
      </c>
      <c r="AB112" s="40">
        <v>0.0</v>
      </c>
      <c r="AC112" s="40">
        <v>4.0</v>
      </c>
      <c r="AD112" s="40">
        <v>24.0</v>
      </c>
      <c r="AE112" s="40">
        <v>7.0</v>
      </c>
      <c r="AF112" s="40">
        <v>1.0</v>
      </c>
      <c r="AG112" s="42">
        <v>19.5</v>
      </c>
    </row>
    <row r="113">
      <c r="A113" s="39" t="s">
        <v>446</v>
      </c>
      <c r="B113" s="39">
        <v>2014.0</v>
      </c>
      <c r="C113" s="39" t="s">
        <v>662</v>
      </c>
      <c r="D113" s="40" t="s">
        <v>595</v>
      </c>
      <c r="E113" s="40">
        <v>74.0</v>
      </c>
      <c r="F113" s="40">
        <v>75.0</v>
      </c>
      <c r="G113" s="40">
        <v>0.0</v>
      </c>
      <c r="H113" s="40">
        <v>0.0</v>
      </c>
      <c r="I113" s="40">
        <v>149.0</v>
      </c>
      <c r="J113" s="39">
        <f t="shared" si="48"/>
        <v>5</v>
      </c>
      <c r="K113" s="41">
        <v>0.0</v>
      </c>
      <c r="L113" s="40">
        <v>79.0</v>
      </c>
      <c r="M113" s="40">
        <v>97.0</v>
      </c>
      <c r="N113" s="40">
        <v>0.0</v>
      </c>
      <c r="O113" s="40">
        <v>0.0</v>
      </c>
      <c r="P113" s="40">
        <v>16.0</v>
      </c>
      <c r="Q113" s="39">
        <v>0.0</v>
      </c>
      <c r="R113" s="42">
        <v>287.3</v>
      </c>
      <c r="S113" s="40">
        <v>0.0</v>
      </c>
      <c r="T113" s="40">
        <v>19.0</v>
      </c>
      <c r="U113" s="39">
        <v>0.0</v>
      </c>
      <c r="V113" s="40">
        <v>28.5</v>
      </c>
      <c r="W113" s="40">
        <v>57.0</v>
      </c>
      <c r="X113" s="39">
        <v>0.0</v>
      </c>
      <c r="Y113" s="40">
        <f>+2</f>
        <v>2</v>
      </c>
      <c r="Z113" s="40">
        <f t="shared" ref="Z113:Z115" si="49">+3</f>
        <v>3</v>
      </c>
      <c r="AA113" s="40" t="s">
        <v>21</v>
      </c>
      <c r="AB113" s="40">
        <v>0.0</v>
      </c>
      <c r="AC113" s="40">
        <v>4.0</v>
      </c>
      <c r="AD113" s="40">
        <v>24.0</v>
      </c>
      <c r="AE113" s="40">
        <v>7.0</v>
      </c>
      <c r="AF113" s="40">
        <v>1.0</v>
      </c>
      <c r="AG113" s="42">
        <v>19.5</v>
      </c>
    </row>
    <row r="114">
      <c r="A114" s="39" t="s">
        <v>446</v>
      </c>
      <c r="B114" s="39">
        <v>2014.0</v>
      </c>
      <c r="C114" s="39" t="s">
        <v>248</v>
      </c>
      <c r="D114" s="40" t="s">
        <v>595</v>
      </c>
      <c r="E114" s="40">
        <v>74.0</v>
      </c>
      <c r="F114" s="40">
        <v>76.0</v>
      </c>
      <c r="G114" s="40">
        <v>0.0</v>
      </c>
      <c r="H114" s="40">
        <v>0.0</v>
      </c>
      <c r="I114" s="40">
        <v>150.0</v>
      </c>
      <c r="J114" s="39">
        <f>+6</f>
        <v>6</v>
      </c>
      <c r="K114" s="41">
        <v>0.0</v>
      </c>
      <c r="L114" s="40">
        <v>79.0</v>
      </c>
      <c r="M114" s="40">
        <v>107.0</v>
      </c>
      <c r="N114" s="40">
        <v>0.0</v>
      </c>
      <c r="O114" s="40">
        <v>0.0</v>
      </c>
      <c r="P114" s="40">
        <v>12.0</v>
      </c>
      <c r="Q114" s="39">
        <v>0.0</v>
      </c>
      <c r="R114" s="42">
        <v>291.8</v>
      </c>
      <c r="S114" s="40">
        <v>0.0</v>
      </c>
      <c r="T114" s="40">
        <v>19.0</v>
      </c>
      <c r="U114" s="39">
        <v>0.0</v>
      </c>
      <c r="V114" s="40">
        <v>29.0</v>
      </c>
      <c r="W114" s="40">
        <v>58.0</v>
      </c>
      <c r="X114" s="39">
        <v>0.0</v>
      </c>
      <c r="Y114" s="40">
        <f>+6</f>
        <v>6</v>
      </c>
      <c r="Z114" s="40">
        <f t="shared" si="49"/>
        <v>3</v>
      </c>
      <c r="AA114" s="40">
        <v>-3.0</v>
      </c>
      <c r="AB114" s="40">
        <v>0.0</v>
      </c>
      <c r="AC114" s="40">
        <v>4.0</v>
      </c>
      <c r="AD114" s="40">
        <v>24.0</v>
      </c>
      <c r="AE114" s="40">
        <v>7.0</v>
      </c>
      <c r="AF114" s="40">
        <v>1.0</v>
      </c>
      <c r="AG114" s="42">
        <v>19.5</v>
      </c>
    </row>
    <row r="115">
      <c r="A115" s="39" t="s">
        <v>446</v>
      </c>
      <c r="B115" s="39">
        <v>2014.0</v>
      </c>
      <c r="C115" s="39" t="s">
        <v>648</v>
      </c>
      <c r="D115" s="40" t="s">
        <v>595</v>
      </c>
      <c r="E115" s="40">
        <v>74.0</v>
      </c>
      <c r="F115" s="40">
        <v>74.0</v>
      </c>
      <c r="G115" s="40">
        <v>0.0</v>
      </c>
      <c r="H115" s="40">
        <v>0.0</v>
      </c>
      <c r="I115" s="40">
        <v>148.0</v>
      </c>
      <c r="J115" s="39">
        <f>+4</f>
        <v>4</v>
      </c>
      <c r="K115" s="41">
        <v>0.0</v>
      </c>
      <c r="L115" s="40">
        <v>79.0</v>
      </c>
      <c r="M115" s="40">
        <v>83.0</v>
      </c>
      <c r="N115" s="40">
        <v>0.0</v>
      </c>
      <c r="O115" s="40">
        <v>0.0</v>
      </c>
      <c r="P115" s="40">
        <v>14.0</v>
      </c>
      <c r="Q115" s="39">
        <v>0.0</v>
      </c>
      <c r="R115" s="42">
        <v>309.8</v>
      </c>
      <c r="S115" s="40">
        <v>0.0</v>
      </c>
      <c r="T115" s="40">
        <v>21.0</v>
      </c>
      <c r="U115" s="39">
        <v>0.0</v>
      </c>
      <c r="V115" s="40">
        <v>29.5</v>
      </c>
      <c r="W115" s="40">
        <v>59.0</v>
      </c>
      <c r="X115" s="39">
        <v>0.0</v>
      </c>
      <c r="Y115" s="40">
        <f>+1</f>
        <v>1</v>
      </c>
      <c r="Z115" s="40">
        <f t="shared" si="49"/>
        <v>3</v>
      </c>
      <c r="AA115" s="40" t="s">
        <v>21</v>
      </c>
      <c r="AB115" s="40">
        <v>0.0</v>
      </c>
      <c r="AC115" s="40">
        <v>3.0</v>
      </c>
      <c r="AD115" s="40">
        <v>27.0</v>
      </c>
      <c r="AE115" s="40">
        <v>5.0</v>
      </c>
      <c r="AF115" s="40">
        <v>1.0</v>
      </c>
      <c r="AG115" s="42">
        <v>19.0</v>
      </c>
    </row>
    <row r="116">
      <c r="A116" s="39" t="s">
        <v>446</v>
      </c>
      <c r="B116" s="39">
        <v>2014.0</v>
      </c>
      <c r="C116" s="39" t="s">
        <v>666</v>
      </c>
      <c r="D116" s="40" t="s">
        <v>595</v>
      </c>
      <c r="E116" s="40">
        <v>74.0</v>
      </c>
      <c r="F116" s="40">
        <v>78.0</v>
      </c>
      <c r="G116" s="40">
        <v>0.0</v>
      </c>
      <c r="H116" s="40">
        <v>0.0</v>
      </c>
      <c r="I116" s="40">
        <v>152.0</v>
      </c>
      <c r="J116" s="39">
        <f>+8</f>
        <v>8</v>
      </c>
      <c r="K116" s="41">
        <v>0.0</v>
      </c>
      <c r="L116" s="40">
        <v>79.0</v>
      </c>
      <c r="M116" s="40">
        <v>121.0</v>
      </c>
      <c r="N116" s="40">
        <v>0.0</v>
      </c>
      <c r="O116" s="40">
        <v>0.0</v>
      </c>
      <c r="P116" s="40">
        <v>21.0</v>
      </c>
      <c r="Q116" s="39">
        <v>0.0</v>
      </c>
      <c r="R116" s="42">
        <v>269.0</v>
      </c>
      <c r="S116" s="40">
        <v>0.0</v>
      </c>
      <c r="T116" s="40">
        <v>20.0</v>
      </c>
      <c r="U116" s="39">
        <v>0.0</v>
      </c>
      <c r="V116" s="40">
        <v>30.0</v>
      </c>
      <c r="W116" s="40">
        <v>60.0</v>
      </c>
      <c r="X116" s="39">
        <v>0.0</v>
      </c>
      <c r="Y116" s="40">
        <f>+3</f>
        <v>3</v>
      </c>
      <c r="Z116" s="40">
        <f>+5</f>
        <v>5</v>
      </c>
      <c r="AA116" s="40" t="s">
        <v>21</v>
      </c>
      <c r="AB116" s="40">
        <v>0.0</v>
      </c>
      <c r="AC116" s="40">
        <v>5.0</v>
      </c>
      <c r="AD116" s="40">
        <v>21.0</v>
      </c>
      <c r="AE116" s="40">
        <v>7.0</v>
      </c>
      <c r="AF116" s="40">
        <v>3.0</v>
      </c>
      <c r="AG116" s="42">
        <v>19.0</v>
      </c>
    </row>
    <row r="117">
      <c r="A117" s="39" t="s">
        <v>446</v>
      </c>
      <c r="B117" s="39">
        <v>2014.0</v>
      </c>
      <c r="C117" s="39" t="s">
        <v>668</v>
      </c>
      <c r="D117" s="40" t="s">
        <v>595</v>
      </c>
      <c r="E117" s="40">
        <v>70.0</v>
      </c>
      <c r="F117" s="40">
        <v>80.0</v>
      </c>
      <c r="G117" s="40">
        <v>0.0</v>
      </c>
      <c r="H117" s="40">
        <v>0.0</v>
      </c>
      <c r="I117" s="40">
        <v>150.0</v>
      </c>
      <c r="J117" s="39">
        <f>+6</f>
        <v>6</v>
      </c>
      <c r="K117" s="41">
        <v>0.0</v>
      </c>
      <c r="L117" s="40">
        <v>12.0</v>
      </c>
      <c r="M117" s="40">
        <v>107.0</v>
      </c>
      <c r="N117" s="40">
        <v>0.0</v>
      </c>
      <c r="O117" s="40">
        <v>0.0</v>
      </c>
      <c r="P117" s="40">
        <v>15.0</v>
      </c>
      <c r="Q117" s="39">
        <v>0.0</v>
      </c>
      <c r="R117" s="42">
        <v>291.8</v>
      </c>
      <c r="S117" s="40">
        <v>0.0</v>
      </c>
      <c r="T117" s="40">
        <v>23.0</v>
      </c>
      <c r="U117" s="39">
        <v>0.0</v>
      </c>
      <c r="V117" s="40">
        <v>31.5</v>
      </c>
      <c r="W117" s="40">
        <v>63.0</v>
      </c>
      <c r="X117" s="39">
        <v>0.0</v>
      </c>
      <c r="Y117" s="40">
        <f t="shared" ref="Y117:Y118" si="50">+2</f>
        <v>2</v>
      </c>
      <c r="Z117" s="40">
        <f>+7</f>
        <v>7</v>
      </c>
      <c r="AA117" s="40">
        <v>-3.0</v>
      </c>
      <c r="AB117" s="40">
        <v>0.0</v>
      </c>
      <c r="AC117" s="40">
        <v>4.0</v>
      </c>
      <c r="AD117" s="40">
        <v>23.0</v>
      </c>
      <c r="AE117" s="40">
        <v>8.0</v>
      </c>
      <c r="AF117" s="40">
        <v>1.0</v>
      </c>
      <c r="AG117" s="42">
        <v>18.5</v>
      </c>
    </row>
    <row r="118">
      <c r="A118" s="39" t="s">
        <v>446</v>
      </c>
      <c r="B118" s="39">
        <v>2014.0</v>
      </c>
      <c r="C118" s="39" t="s">
        <v>669</v>
      </c>
      <c r="D118" s="40" t="s">
        <v>595</v>
      </c>
      <c r="E118" s="40">
        <v>75.0</v>
      </c>
      <c r="F118" s="40">
        <v>79.0</v>
      </c>
      <c r="G118" s="40">
        <v>0.0</v>
      </c>
      <c r="H118" s="40">
        <v>0.0</v>
      </c>
      <c r="I118" s="40">
        <v>154.0</v>
      </c>
      <c r="J118" s="39">
        <f>+10</f>
        <v>10</v>
      </c>
      <c r="K118" s="41">
        <v>0.0</v>
      </c>
      <c r="L118" s="40">
        <v>108.0</v>
      </c>
      <c r="M118" s="40">
        <v>132.0</v>
      </c>
      <c r="N118" s="40">
        <v>0.0</v>
      </c>
      <c r="O118" s="40">
        <v>0.0</v>
      </c>
      <c r="P118" s="40">
        <v>14.0</v>
      </c>
      <c r="Q118" s="39">
        <v>0.0</v>
      </c>
      <c r="R118" s="42">
        <v>305.8</v>
      </c>
      <c r="S118" s="40">
        <v>0.0</v>
      </c>
      <c r="T118" s="40">
        <v>15.0</v>
      </c>
      <c r="U118" s="39">
        <v>0.0</v>
      </c>
      <c r="V118" s="40">
        <v>28.0</v>
      </c>
      <c r="W118" s="40">
        <v>56.0</v>
      </c>
      <c r="X118" s="39">
        <v>0.0</v>
      </c>
      <c r="Y118" s="40">
        <f t="shared" si="50"/>
        <v>2</v>
      </c>
      <c r="Z118" s="40">
        <f>+9</f>
        <v>9</v>
      </c>
      <c r="AA118" s="40">
        <v>-1.0</v>
      </c>
      <c r="AB118" s="40">
        <v>0.0</v>
      </c>
      <c r="AC118" s="40">
        <v>6.0</v>
      </c>
      <c r="AD118" s="40">
        <v>16.0</v>
      </c>
      <c r="AE118" s="40">
        <v>12.0</v>
      </c>
      <c r="AF118" s="40">
        <v>2.0</v>
      </c>
      <c r="AG118" s="42">
        <v>18.0</v>
      </c>
    </row>
    <row r="119">
      <c r="A119" s="39" t="s">
        <v>446</v>
      </c>
      <c r="B119" s="39">
        <v>2014.0</v>
      </c>
      <c r="C119" s="39" t="s">
        <v>591</v>
      </c>
      <c r="D119" s="40" t="s">
        <v>595</v>
      </c>
      <c r="E119" s="40">
        <v>74.0</v>
      </c>
      <c r="F119" s="40">
        <v>74.0</v>
      </c>
      <c r="G119" s="40">
        <v>0.0</v>
      </c>
      <c r="H119" s="40">
        <v>0.0</v>
      </c>
      <c r="I119" s="40">
        <v>148.0</v>
      </c>
      <c r="J119" s="39">
        <f>+4</f>
        <v>4</v>
      </c>
      <c r="K119" s="41">
        <v>0.0</v>
      </c>
      <c r="L119" s="40">
        <v>79.0</v>
      </c>
      <c r="M119" s="40">
        <v>83.0</v>
      </c>
      <c r="N119" s="40">
        <v>0.0</v>
      </c>
      <c r="O119" s="40">
        <v>0.0</v>
      </c>
      <c r="P119" s="40">
        <v>21.0</v>
      </c>
      <c r="Q119" s="39">
        <v>0.0</v>
      </c>
      <c r="R119" s="42">
        <v>278.8</v>
      </c>
      <c r="S119" s="40">
        <v>0.0</v>
      </c>
      <c r="T119" s="40">
        <v>15.0</v>
      </c>
      <c r="U119" s="39">
        <v>0.0</v>
      </c>
      <c r="V119" s="40">
        <v>27.0</v>
      </c>
      <c r="W119" s="40">
        <v>54.0</v>
      </c>
      <c r="X119" s="39">
        <v>0.0</v>
      </c>
      <c r="Y119" s="40" t="s">
        <v>21</v>
      </c>
      <c r="Z119" s="40">
        <f>+3</f>
        <v>3</v>
      </c>
      <c r="AA119" s="40">
        <f>+1</f>
        <v>1</v>
      </c>
      <c r="AB119" s="40">
        <v>0.0</v>
      </c>
      <c r="AC119" s="40">
        <v>2.0</v>
      </c>
      <c r="AD119" s="40">
        <v>29.0</v>
      </c>
      <c r="AE119" s="40">
        <v>4.0</v>
      </c>
      <c r="AF119" s="40">
        <v>1.0</v>
      </c>
      <c r="AG119" s="42">
        <v>17.5</v>
      </c>
    </row>
    <row r="120">
      <c r="A120" s="39" t="s">
        <v>446</v>
      </c>
      <c r="B120" s="39">
        <v>2014.0</v>
      </c>
      <c r="C120" s="39" t="s">
        <v>675</v>
      </c>
      <c r="D120" s="40" t="s">
        <v>595</v>
      </c>
      <c r="E120" s="40">
        <v>74.0</v>
      </c>
      <c r="F120" s="40">
        <v>77.0</v>
      </c>
      <c r="G120" s="40">
        <v>0.0</v>
      </c>
      <c r="H120" s="40">
        <v>0.0</v>
      </c>
      <c r="I120" s="40">
        <v>151.0</v>
      </c>
      <c r="J120" s="39">
        <f>+7</f>
        <v>7</v>
      </c>
      <c r="K120" s="41">
        <v>0.0</v>
      </c>
      <c r="L120" s="40">
        <v>79.0</v>
      </c>
      <c r="M120" s="40">
        <v>115.0</v>
      </c>
      <c r="N120" s="40">
        <v>0.0</v>
      </c>
      <c r="O120" s="40">
        <v>0.0</v>
      </c>
      <c r="P120" s="40">
        <v>18.0</v>
      </c>
      <c r="Q120" s="39">
        <v>0.0</v>
      </c>
      <c r="R120" s="42">
        <v>285.0</v>
      </c>
      <c r="S120" s="40">
        <v>0.0</v>
      </c>
      <c r="T120" s="40">
        <v>19.0</v>
      </c>
      <c r="U120" s="39">
        <v>0.0</v>
      </c>
      <c r="V120" s="40">
        <v>31.0</v>
      </c>
      <c r="W120" s="40">
        <v>62.0</v>
      </c>
      <c r="X120" s="39">
        <v>0.0</v>
      </c>
      <c r="Y120" s="40">
        <f t="shared" ref="Y120:Y122" si="51">+3</f>
        <v>3</v>
      </c>
      <c r="Z120" s="40">
        <f>+6</f>
        <v>6</v>
      </c>
      <c r="AA120" s="40">
        <v>-2.0</v>
      </c>
      <c r="AB120" s="40">
        <v>0.0</v>
      </c>
      <c r="AC120" s="40">
        <v>4.0</v>
      </c>
      <c r="AD120" s="40">
        <v>21.0</v>
      </c>
      <c r="AE120" s="40">
        <v>11.0</v>
      </c>
      <c r="AF120" s="40">
        <v>0.0</v>
      </c>
      <c r="AG120" s="42">
        <v>17.0</v>
      </c>
    </row>
    <row r="121">
      <c r="A121" s="39" t="s">
        <v>446</v>
      </c>
      <c r="B121" s="39">
        <v>2014.0</v>
      </c>
      <c r="C121" s="39" t="s">
        <v>507</v>
      </c>
      <c r="D121" s="40" t="s">
        <v>595</v>
      </c>
      <c r="E121" s="40">
        <v>77.0</v>
      </c>
      <c r="F121" s="40">
        <v>73.0</v>
      </c>
      <c r="G121" s="40">
        <v>0.0</v>
      </c>
      <c r="H121" s="40">
        <v>0.0</v>
      </c>
      <c r="I121" s="40">
        <v>150.0</v>
      </c>
      <c r="J121" s="39">
        <f>+6</f>
        <v>6</v>
      </c>
      <c r="K121" s="41">
        <v>0.0</v>
      </c>
      <c r="L121" s="40">
        <v>134.0</v>
      </c>
      <c r="M121" s="40">
        <v>107.0</v>
      </c>
      <c r="N121" s="40">
        <v>0.0</v>
      </c>
      <c r="O121" s="40">
        <v>0.0</v>
      </c>
      <c r="P121" s="40">
        <v>18.0</v>
      </c>
      <c r="Q121" s="39">
        <v>0.0</v>
      </c>
      <c r="R121" s="42">
        <v>284.5</v>
      </c>
      <c r="S121" s="40">
        <v>0.0</v>
      </c>
      <c r="T121" s="40">
        <v>21.0</v>
      </c>
      <c r="U121" s="39">
        <v>0.0</v>
      </c>
      <c r="V121" s="40">
        <v>30.5</v>
      </c>
      <c r="W121" s="40">
        <v>61.0</v>
      </c>
      <c r="X121" s="39">
        <v>0.0</v>
      </c>
      <c r="Y121" s="40">
        <f t="shared" si="51"/>
        <v>3</v>
      </c>
      <c r="Z121" s="40">
        <f>+5</f>
        <v>5</v>
      </c>
      <c r="AA121" s="40">
        <v>-2.0</v>
      </c>
      <c r="AB121" s="40">
        <v>0.0</v>
      </c>
      <c r="AC121" s="40">
        <v>3.0</v>
      </c>
      <c r="AD121" s="40">
        <v>24.0</v>
      </c>
      <c r="AE121" s="40">
        <v>9.0</v>
      </c>
      <c r="AF121" s="40">
        <v>0.0</v>
      </c>
      <c r="AG121" s="42">
        <v>16.5</v>
      </c>
    </row>
    <row r="122">
      <c r="A122" s="39" t="s">
        <v>446</v>
      </c>
      <c r="B122" s="39">
        <v>2014.0</v>
      </c>
      <c r="C122" s="39" t="s">
        <v>356</v>
      </c>
      <c r="D122" s="40" t="s">
        <v>595</v>
      </c>
      <c r="E122" s="40">
        <v>74.0</v>
      </c>
      <c r="F122" s="40">
        <v>78.0</v>
      </c>
      <c r="G122" s="40">
        <v>0.0</v>
      </c>
      <c r="H122" s="40">
        <v>0.0</v>
      </c>
      <c r="I122" s="40">
        <v>152.0</v>
      </c>
      <c r="J122" s="39">
        <f>+8</f>
        <v>8</v>
      </c>
      <c r="K122" s="41">
        <v>0.0</v>
      </c>
      <c r="L122" s="40">
        <v>79.0</v>
      </c>
      <c r="M122" s="40">
        <v>121.0</v>
      </c>
      <c r="N122" s="40">
        <v>0.0</v>
      </c>
      <c r="O122" s="40">
        <v>0.0</v>
      </c>
      <c r="P122" s="40">
        <v>15.0</v>
      </c>
      <c r="Q122" s="39">
        <v>0.0</v>
      </c>
      <c r="R122" s="42">
        <v>293.0</v>
      </c>
      <c r="S122" s="40">
        <v>0.0</v>
      </c>
      <c r="T122" s="40">
        <v>19.0</v>
      </c>
      <c r="U122" s="39">
        <v>0.0</v>
      </c>
      <c r="V122" s="40">
        <v>31.5</v>
      </c>
      <c r="W122" s="40">
        <v>63.0</v>
      </c>
      <c r="X122" s="39">
        <v>0.0</v>
      </c>
      <c r="Y122" s="40">
        <f t="shared" si="51"/>
        <v>3</v>
      </c>
      <c r="Z122" s="40">
        <f>+8</f>
        <v>8</v>
      </c>
      <c r="AA122" s="40">
        <v>-3.0</v>
      </c>
      <c r="AB122" s="40">
        <v>0.0</v>
      </c>
      <c r="AC122" s="40">
        <v>4.0</v>
      </c>
      <c r="AD122" s="40">
        <v>21.0</v>
      </c>
      <c r="AE122" s="40">
        <v>10.0</v>
      </c>
      <c r="AF122" s="40">
        <v>1.0</v>
      </c>
      <c r="AG122" s="42">
        <v>16.5</v>
      </c>
    </row>
    <row r="123">
      <c r="A123" s="39" t="s">
        <v>446</v>
      </c>
      <c r="B123" s="39">
        <v>2014.0</v>
      </c>
      <c r="C123" s="39" t="s">
        <v>526</v>
      </c>
      <c r="D123" s="40" t="s">
        <v>595</v>
      </c>
      <c r="E123" s="40">
        <v>76.0</v>
      </c>
      <c r="F123" s="40">
        <v>80.0</v>
      </c>
      <c r="G123" s="40">
        <v>0.0</v>
      </c>
      <c r="H123" s="40">
        <v>0.0</v>
      </c>
      <c r="I123" s="40">
        <v>156.0</v>
      </c>
      <c r="J123" s="39">
        <f>+12</f>
        <v>12</v>
      </c>
      <c r="K123" s="41">
        <v>0.0</v>
      </c>
      <c r="L123" s="40">
        <v>119.0</v>
      </c>
      <c r="M123" s="40">
        <v>136.0</v>
      </c>
      <c r="N123" s="40">
        <v>0.0</v>
      </c>
      <c r="O123" s="40">
        <v>0.0</v>
      </c>
      <c r="P123" s="40">
        <v>14.0</v>
      </c>
      <c r="Q123" s="39">
        <v>0.0</v>
      </c>
      <c r="R123" s="42">
        <v>297.3</v>
      </c>
      <c r="S123" s="40">
        <v>0.0</v>
      </c>
      <c r="T123" s="40">
        <v>20.0</v>
      </c>
      <c r="U123" s="39">
        <v>0.0</v>
      </c>
      <c r="V123" s="40">
        <v>29.5</v>
      </c>
      <c r="W123" s="40">
        <v>59.0</v>
      </c>
      <c r="X123" s="39">
        <v>0.0</v>
      </c>
      <c r="Y123" s="40">
        <f>+4</f>
        <v>4</v>
      </c>
      <c r="Z123" s="40">
        <f>+7</f>
        <v>7</v>
      </c>
      <c r="AA123" s="40">
        <f>+1</f>
        <v>1</v>
      </c>
      <c r="AB123" s="40">
        <v>0.0</v>
      </c>
      <c r="AC123" s="40">
        <v>4.0</v>
      </c>
      <c r="AD123" s="40">
        <v>22.0</v>
      </c>
      <c r="AE123" s="40">
        <v>7.0</v>
      </c>
      <c r="AF123" s="40">
        <v>3.0</v>
      </c>
      <c r="AG123" s="42">
        <v>16.5</v>
      </c>
    </row>
    <row r="124">
      <c r="A124" s="39" t="s">
        <v>446</v>
      </c>
      <c r="B124" s="39">
        <v>2014.0</v>
      </c>
      <c r="C124" s="39" t="s">
        <v>202</v>
      </c>
      <c r="D124" s="40" t="s">
        <v>595</v>
      </c>
      <c r="E124" s="40">
        <v>80.0</v>
      </c>
      <c r="F124" s="40">
        <v>71.0</v>
      </c>
      <c r="G124" s="40">
        <v>0.0</v>
      </c>
      <c r="H124" s="40">
        <v>0.0</v>
      </c>
      <c r="I124" s="40">
        <v>151.0</v>
      </c>
      <c r="J124" s="39">
        <f>+7</f>
        <v>7</v>
      </c>
      <c r="K124" s="41">
        <v>0.0</v>
      </c>
      <c r="L124" s="40">
        <v>141.0</v>
      </c>
      <c r="M124" s="40">
        <v>115.0</v>
      </c>
      <c r="N124" s="40">
        <v>0.0</v>
      </c>
      <c r="O124" s="40">
        <v>0.0</v>
      </c>
      <c r="P124" s="40">
        <v>19.0</v>
      </c>
      <c r="Q124" s="39">
        <v>0.0</v>
      </c>
      <c r="R124" s="42">
        <v>289.5</v>
      </c>
      <c r="S124" s="40">
        <v>0.0</v>
      </c>
      <c r="T124" s="40">
        <v>25.0</v>
      </c>
      <c r="U124" s="39">
        <v>0.0</v>
      </c>
      <c r="V124" s="40">
        <v>32.5</v>
      </c>
      <c r="W124" s="40">
        <v>65.0</v>
      </c>
      <c r="X124" s="39">
        <v>0.0</v>
      </c>
      <c r="Y124" s="40">
        <f>+2</f>
        <v>2</v>
      </c>
      <c r="Z124" s="40">
        <f>+5</f>
        <v>5</v>
      </c>
      <c r="AA124" s="40" t="s">
        <v>21</v>
      </c>
      <c r="AB124" s="40">
        <v>0.0</v>
      </c>
      <c r="AC124" s="40">
        <v>3.0</v>
      </c>
      <c r="AD124" s="40">
        <v>24.0</v>
      </c>
      <c r="AE124" s="40">
        <v>8.0</v>
      </c>
      <c r="AF124" s="40">
        <v>1.0</v>
      </c>
      <c r="AG124" s="42">
        <v>16.0</v>
      </c>
    </row>
    <row r="125">
      <c r="A125" s="39" t="s">
        <v>446</v>
      </c>
      <c r="B125" s="39">
        <v>2014.0</v>
      </c>
      <c r="C125" s="39" t="s">
        <v>349</v>
      </c>
      <c r="D125" s="40" t="s">
        <v>595</v>
      </c>
      <c r="E125" s="40">
        <v>78.0</v>
      </c>
      <c r="F125" s="40">
        <v>75.0</v>
      </c>
      <c r="G125" s="40">
        <v>0.0</v>
      </c>
      <c r="H125" s="40">
        <v>0.0</v>
      </c>
      <c r="I125" s="40">
        <v>153.0</v>
      </c>
      <c r="J125" s="39">
        <f>+9</f>
        <v>9</v>
      </c>
      <c r="K125" s="41">
        <v>0.0</v>
      </c>
      <c r="L125" s="40">
        <v>139.0</v>
      </c>
      <c r="M125" s="40">
        <v>129.0</v>
      </c>
      <c r="N125" s="40">
        <v>0.0</v>
      </c>
      <c r="O125" s="40">
        <v>0.0</v>
      </c>
      <c r="P125" s="40">
        <v>16.0</v>
      </c>
      <c r="Q125" s="39">
        <v>0.0</v>
      </c>
      <c r="R125" s="42">
        <v>279.5</v>
      </c>
      <c r="S125" s="40">
        <v>0.0</v>
      </c>
      <c r="T125" s="40">
        <v>23.0</v>
      </c>
      <c r="U125" s="39">
        <v>0.0</v>
      </c>
      <c r="V125" s="40">
        <v>32.5</v>
      </c>
      <c r="W125" s="40">
        <v>65.0</v>
      </c>
      <c r="X125" s="39">
        <v>0.0</v>
      </c>
      <c r="Y125" s="40" t="s">
        <v>21</v>
      </c>
      <c r="Z125" s="40">
        <f>+6</f>
        <v>6</v>
      </c>
      <c r="AA125" s="40">
        <f>+3</f>
        <v>3</v>
      </c>
      <c r="AB125" s="40">
        <v>0.0</v>
      </c>
      <c r="AC125" s="40">
        <v>4.0</v>
      </c>
      <c r="AD125" s="40">
        <v>21.0</v>
      </c>
      <c r="AE125" s="40">
        <v>9.0</v>
      </c>
      <c r="AF125" s="40">
        <v>2.0</v>
      </c>
      <c r="AG125" s="42">
        <v>16.0</v>
      </c>
    </row>
    <row r="126">
      <c r="A126" s="39" t="s">
        <v>446</v>
      </c>
      <c r="B126" s="39">
        <v>2014.0</v>
      </c>
      <c r="C126" s="39" t="s">
        <v>339</v>
      </c>
      <c r="D126" s="40" t="s">
        <v>595</v>
      </c>
      <c r="E126" s="40">
        <v>80.0</v>
      </c>
      <c r="F126" s="40">
        <v>74.0</v>
      </c>
      <c r="G126" s="40">
        <v>0.0</v>
      </c>
      <c r="H126" s="40">
        <v>0.0</v>
      </c>
      <c r="I126" s="40">
        <v>154.0</v>
      </c>
      <c r="J126" s="39">
        <f>+10</f>
        <v>10</v>
      </c>
      <c r="K126" s="41">
        <v>0.0</v>
      </c>
      <c r="L126" s="40">
        <v>141.0</v>
      </c>
      <c r="M126" s="40">
        <v>132.0</v>
      </c>
      <c r="N126" s="40">
        <v>0.0</v>
      </c>
      <c r="O126" s="40">
        <v>0.0</v>
      </c>
      <c r="P126" s="40">
        <v>11.0</v>
      </c>
      <c r="Q126" s="39">
        <v>0.0</v>
      </c>
      <c r="R126" s="42">
        <v>296.0</v>
      </c>
      <c r="S126" s="40">
        <v>0.0</v>
      </c>
      <c r="T126" s="40">
        <v>14.0</v>
      </c>
      <c r="U126" s="39">
        <v>0.0</v>
      </c>
      <c r="V126" s="40">
        <v>27.5</v>
      </c>
      <c r="W126" s="40">
        <v>55.0</v>
      </c>
      <c r="X126" s="39">
        <v>0.0</v>
      </c>
      <c r="Y126" s="40">
        <f>+6</f>
        <v>6</v>
      </c>
      <c r="Z126" s="40">
        <f>+4</f>
        <v>4</v>
      </c>
      <c r="AA126" s="40" t="s">
        <v>21</v>
      </c>
      <c r="AB126" s="40">
        <v>0.0</v>
      </c>
      <c r="AC126" s="40">
        <v>5.0</v>
      </c>
      <c r="AD126" s="40">
        <v>17.0</v>
      </c>
      <c r="AE126" s="40">
        <v>13.0</v>
      </c>
      <c r="AF126" s="40">
        <v>1.0</v>
      </c>
      <c r="AG126" s="42">
        <v>16.0</v>
      </c>
    </row>
    <row r="127">
      <c r="A127" s="39" t="s">
        <v>446</v>
      </c>
      <c r="B127" s="39">
        <v>2014.0</v>
      </c>
      <c r="C127" s="39" t="s">
        <v>58</v>
      </c>
      <c r="D127" s="40" t="s">
        <v>595</v>
      </c>
      <c r="E127" s="40">
        <v>78.0</v>
      </c>
      <c r="F127" s="40">
        <v>73.0</v>
      </c>
      <c r="G127" s="40">
        <v>0.0</v>
      </c>
      <c r="H127" s="40">
        <v>0.0</v>
      </c>
      <c r="I127" s="40">
        <v>151.0</v>
      </c>
      <c r="J127" s="39">
        <f>+7</f>
        <v>7</v>
      </c>
      <c r="K127" s="41">
        <v>0.0</v>
      </c>
      <c r="L127" s="40">
        <v>139.0</v>
      </c>
      <c r="M127" s="40">
        <v>115.0</v>
      </c>
      <c r="N127" s="40">
        <v>0.0</v>
      </c>
      <c r="O127" s="40">
        <v>0.0</v>
      </c>
      <c r="P127" s="40">
        <v>18.0</v>
      </c>
      <c r="Q127" s="39">
        <v>0.0</v>
      </c>
      <c r="R127" s="42">
        <v>310.3</v>
      </c>
      <c r="S127" s="40">
        <v>0.0</v>
      </c>
      <c r="T127" s="40">
        <v>19.0</v>
      </c>
      <c r="U127" s="39">
        <v>0.0</v>
      </c>
      <c r="V127" s="40">
        <v>29.5</v>
      </c>
      <c r="W127" s="40">
        <v>59.0</v>
      </c>
      <c r="X127" s="39">
        <v>0.0</v>
      </c>
      <c r="Y127" s="40">
        <f>+3</f>
        <v>3</v>
      </c>
      <c r="Z127" s="40">
        <f>+5</f>
        <v>5</v>
      </c>
      <c r="AA127" s="40">
        <v>-1.0</v>
      </c>
      <c r="AB127" s="40">
        <v>0.0</v>
      </c>
      <c r="AC127" s="40">
        <v>3.0</v>
      </c>
      <c r="AD127" s="40">
        <v>23.0</v>
      </c>
      <c r="AE127" s="40">
        <v>10.0</v>
      </c>
      <c r="AF127" s="40">
        <v>0.0</v>
      </c>
      <c r="AG127" s="42">
        <v>15.5</v>
      </c>
    </row>
    <row r="128">
      <c r="A128" s="39" t="s">
        <v>446</v>
      </c>
      <c r="B128" s="39">
        <v>2014.0</v>
      </c>
      <c r="C128" s="39" t="s">
        <v>550</v>
      </c>
      <c r="D128" s="40" t="s">
        <v>595</v>
      </c>
      <c r="E128" s="40">
        <v>76.0</v>
      </c>
      <c r="F128" s="40">
        <v>77.0</v>
      </c>
      <c r="G128" s="40">
        <v>0.0</v>
      </c>
      <c r="H128" s="40">
        <v>0.0</v>
      </c>
      <c r="I128" s="40">
        <v>153.0</v>
      </c>
      <c r="J128" s="39">
        <f t="shared" ref="J128:J129" si="52">+9</f>
        <v>9</v>
      </c>
      <c r="K128" s="41">
        <v>0.0</v>
      </c>
      <c r="L128" s="40">
        <v>119.0</v>
      </c>
      <c r="M128" s="40">
        <v>129.0</v>
      </c>
      <c r="N128" s="40">
        <v>0.0</v>
      </c>
      <c r="O128" s="40">
        <v>0.0</v>
      </c>
      <c r="P128" s="40">
        <v>13.0</v>
      </c>
      <c r="Q128" s="39">
        <v>0.0</v>
      </c>
      <c r="R128" s="42">
        <v>293.3</v>
      </c>
      <c r="S128" s="40">
        <v>0.0</v>
      </c>
      <c r="T128" s="40">
        <v>16.0</v>
      </c>
      <c r="U128" s="39">
        <v>0.0</v>
      </c>
      <c r="V128" s="40">
        <v>29.0</v>
      </c>
      <c r="W128" s="40">
        <v>58.0</v>
      </c>
      <c r="X128" s="39">
        <v>0.0</v>
      </c>
      <c r="Y128" s="40">
        <f>+4</f>
        <v>4</v>
      </c>
      <c r="Z128" s="40">
        <f>+8</f>
        <v>8</v>
      </c>
      <c r="AA128" s="40">
        <v>-3.0</v>
      </c>
      <c r="AB128" s="40">
        <v>0.0</v>
      </c>
      <c r="AC128" s="40">
        <v>4.0</v>
      </c>
      <c r="AD128" s="40">
        <v>20.0</v>
      </c>
      <c r="AE128" s="40">
        <v>11.0</v>
      </c>
      <c r="AF128" s="40">
        <v>1.0</v>
      </c>
      <c r="AG128" s="42">
        <v>15.5</v>
      </c>
    </row>
    <row r="129">
      <c r="A129" s="39" t="s">
        <v>446</v>
      </c>
      <c r="B129" s="39">
        <v>2014.0</v>
      </c>
      <c r="C129" s="39" t="s">
        <v>269</v>
      </c>
      <c r="D129" s="40" t="s">
        <v>595</v>
      </c>
      <c r="E129" s="40">
        <v>74.0</v>
      </c>
      <c r="F129" s="40">
        <v>79.0</v>
      </c>
      <c r="G129" s="40">
        <v>0.0</v>
      </c>
      <c r="H129" s="40">
        <v>0.0</v>
      </c>
      <c r="I129" s="40">
        <v>153.0</v>
      </c>
      <c r="J129" s="39">
        <f t="shared" si="52"/>
        <v>9</v>
      </c>
      <c r="K129" s="41">
        <v>0.0</v>
      </c>
      <c r="L129" s="40">
        <v>79.0</v>
      </c>
      <c r="M129" s="40">
        <v>129.0</v>
      </c>
      <c r="N129" s="40">
        <v>0.0</v>
      </c>
      <c r="O129" s="40">
        <v>0.0</v>
      </c>
      <c r="P129" s="40">
        <v>18.0</v>
      </c>
      <c r="Q129" s="39">
        <v>0.0</v>
      </c>
      <c r="R129" s="42">
        <v>279.5</v>
      </c>
      <c r="S129" s="40">
        <v>0.0</v>
      </c>
      <c r="T129" s="40">
        <v>15.0</v>
      </c>
      <c r="U129" s="39">
        <v>0.0</v>
      </c>
      <c r="V129" s="40">
        <v>29.0</v>
      </c>
      <c r="W129" s="40">
        <v>58.0</v>
      </c>
      <c r="X129" s="39">
        <v>0.0</v>
      </c>
      <c r="Y129" s="40">
        <f>+2</f>
        <v>2</v>
      </c>
      <c r="Z129" s="40">
        <f>+4</f>
        <v>4</v>
      </c>
      <c r="AA129" s="40">
        <f>+3</f>
        <v>3</v>
      </c>
      <c r="AB129" s="40">
        <v>0.0</v>
      </c>
      <c r="AC129" s="40">
        <v>4.0</v>
      </c>
      <c r="AD129" s="40">
        <v>20.0</v>
      </c>
      <c r="AE129" s="40">
        <v>11.0</v>
      </c>
      <c r="AF129" s="40">
        <v>1.0</v>
      </c>
      <c r="AG129" s="42">
        <v>15.5</v>
      </c>
    </row>
    <row r="130">
      <c r="A130" s="39" t="s">
        <v>446</v>
      </c>
      <c r="B130" s="39">
        <v>2014.0</v>
      </c>
      <c r="C130" s="39" t="s">
        <v>685</v>
      </c>
      <c r="D130" s="40" t="s">
        <v>595</v>
      </c>
      <c r="E130" s="40">
        <v>76.0</v>
      </c>
      <c r="F130" s="40">
        <v>79.0</v>
      </c>
      <c r="G130" s="40">
        <v>0.0</v>
      </c>
      <c r="H130" s="40">
        <v>0.0</v>
      </c>
      <c r="I130" s="40">
        <v>155.0</v>
      </c>
      <c r="J130" s="39">
        <f>+11</f>
        <v>11</v>
      </c>
      <c r="K130" s="41">
        <v>0.0</v>
      </c>
      <c r="L130" s="40">
        <v>119.0</v>
      </c>
      <c r="M130" s="40">
        <v>134.0</v>
      </c>
      <c r="N130" s="40">
        <v>0.0</v>
      </c>
      <c r="O130" s="40">
        <v>0.0</v>
      </c>
      <c r="P130" s="40">
        <v>13.0</v>
      </c>
      <c r="Q130" s="39">
        <v>0.0</v>
      </c>
      <c r="R130" s="42">
        <v>275.5</v>
      </c>
      <c r="S130" s="40">
        <v>0.0</v>
      </c>
      <c r="T130" s="40">
        <v>18.0</v>
      </c>
      <c r="U130" s="39">
        <v>0.0</v>
      </c>
      <c r="V130" s="40">
        <v>30.0</v>
      </c>
      <c r="W130" s="40">
        <v>60.0</v>
      </c>
      <c r="X130" s="39">
        <v>0.0</v>
      </c>
      <c r="Y130" s="40" t="s">
        <v>21</v>
      </c>
      <c r="Z130" s="40">
        <f>+9</f>
        <v>9</v>
      </c>
      <c r="AA130" s="40">
        <f>+2</f>
        <v>2</v>
      </c>
      <c r="AB130" s="40">
        <v>0.0</v>
      </c>
      <c r="AC130" s="40">
        <v>4.0</v>
      </c>
      <c r="AD130" s="40">
        <v>20.0</v>
      </c>
      <c r="AE130" s="40">
        <v>9.0</v>
      </c>
      <c r="AF130" s="40">
        <v>3.0</v>
      </c>
      <c r="AG130" s="42">
        <v>14.5</v>
      </c>
    </row>
    <row r="131">
      <c r="A131" s="39" t="s">
        <v>446</v>
      </c>
      <c r="B131" s="39">
        <v>2014.0</v>
      </c>
      <c r="C131" s="39" t="s">
        <v>251</v>
      </c>
      <c r="D131" s="40" t="s">
        <v>595</v>
      </c>
      <c r="E131" s="40">
        <v>74.0</v>
      </c>
      <c r="F131" s="40">
        <v>77.0</v>
      </c>
      <c r="G131" s="40">
        <v>0.0</v>
      </c>
      <c r="H131" s="40">
        <v>0.0</v>
      </c>
      <c r="I131" s="40">
        <v>151.0</v>
      </c>
      <c r="J131" s="39">
        <f>+7</f>
        <v>7</v>
      </c>
      <c r="K131" s="41">
        <v>0.0</v>
      </c>
      <c r="L131" s="40">
        <v>79.0</v>
      </c>
      <c r="M131" s="40">
        <v>115.0</v>
      </c>
      <c r="N131" s="40">
        <v>0.0</v>
      </c>
      <c r="O131" s="40">
        <v>0.0</v>
      </c>
      <c r="P131" s="40">
        <v>17.0</v>
      </c>
      <c r="Q131" s="39">
        <v>0.0</v>
      </c>
      <c r="R131" s="42">
        <v>269.8</v>
      </c>
      <c r="S131" s="40">
        <v>0.0</v>
      </c>
      <c r="T131" s="40">
        <v>16.0</v>
      </c>
      <c r="U131" s="39">
        <v>0.0</v>
      </c>
      <c r="V131" s="40">
        <v>28.5</v>
      </c>
      <c r="W131" s="40">
        <v>57.0</v>
      </c>
      <c r="X131" s="39">
        <v>0.0</v>
      </c>
      <c r="Y131" s="40">
        <f t="shared" ref="Y131:Y133" si="53">+2</f>
        <v>2</v>
      </c>
      <c r="Z131" s="40">
        <f>+5</f>
        <v>5</v>
      </c>
      <c r="AA131" s="40" t="s">
        <v>21</v>
      </c>
      <c r="AB131" s="40">
        <v>0.0</v>
      </c>
      <c r="AC131" s="40">
        <v>2.0</v>
      </c>
      <c r="AD131" s="40">
        <v>25.0</v>
      </c>
      <c r="AE131" s="40">
        <v>9.0</v>
      </c>
      <c r="AF131" s="40">
        <v>0.0</v>
      </c>
      <c r="AG131" s="42">
        <v>14.0</v>
      </c>
    </row>
    <row r="132">
      <c r="A132" s="39" t="s">
        <v>446</v>
      </c>
      <c r="B132" s="39">
        <v>2014.0</v>
      </c>
      <c r="C132" s="39" t="s">
        <v>361</v>
      </c>
      <c r="D132" s="40" t="s">
        <v>595</v>
      </c>
      <c r="E132" s="40">
        <v>76.0</v>
      </c>
      <c r="F132" s="40">
        <v>76.0</v>
      </c>
      <c r="G132" s="40">
        <v>0.0</v>
      </c>
      <c r="H132" s="40">
        <v>0.0</v>
      </c>
      <c r="I132" s="40">
        <v>152.0</v>
      </c>
      <c r="J132" s="39">
        <f>+8</f>
        <v>8</v>
      </c>
      <c r="K132" s="41">
        <v>0.0</v>
      </c>
      <c r="L132" s="40">
        <v>119.0</v>
      </c>
      <c r="M132" s="40">
        <v>121.0</v>
      </c>
      <c r="N132" s="40">
        <v>0.0</v>
      </c>
      <c r="O132" s="40">
        <v>0.0</v>
      </c>
      <c r="P132" s="40">
        <v>16.0</v>
      </c>
      <c r="Q132" s="39">
        <v>0.0</v>
      </c>
      <c r="R132" s="42">
        <v>277.3</v>
      </c>
      <c r="S132" s="40">
        <v>0.0</v>
      </c>
      <c r="T132" s="40">
        <v>23.0</v>
      </c>
      <c r="U132" s="39">
        <v>0.0</v>
      </c>
      <c r="V132" s="40">
        <v>32.0</v>
      </c>
      <c r="W132" s="40">
        <v>64.0</v>
      </c>
      <c r="X132" s="39">
        <v>0.0</v>
      </c>
      <c r="Y132" s="40">
        <f t="shared" si="53"/>
        <v>2</v>
      </c>
      <c r="Z132" s="40">
        <f>+6</f>
        <v>6</v>
      </c>
      <c r="AA132" s="40" t="s">
        <v>21</v>
      </c>
      <c r="AB132" s="40">
        <v>0.0</v>
      </c>
      <c r="AC132" s="40">
        <v>2.0</v>
      </c>
      <c r="AD132" s="40">
        <v>25.0</v>
      </c>
      <c r="AE132" s="40">
        <v>8.0</v>
      </c>
      <c r="AF132" s="40">
        <v>1.0</v>
      </c>
      <c r="AG132" s="42">
        <v>13.5</v>
      </c>
    </row>
    <row r="133">
      <c r="A133" s="39" t="s">
        <v>446</v>
      </c>
      <c r="B133" s="39">
        <v>2014.0</v>
      </c>
      <c r="C133" s="39" t="s">
        <v>695</v>
      </c>
      <c r="D133" s="40" t="s">
        <v>595</v>
      </c>
      <c r="E133" s="40">
        <v>80.0</v>
      </c>
      <c r="F133" s="40">
        <v>75.0</v>
      </c>
      <c r="G133" s="40">
        <v>0.0</v>
      </c>
      <c r="H133" s="40">
        <v>0.0</v>
      </c>
      <c r="I133" s="40">
        <v>155.0</v>
      </c>
      <c r="J133" s="39">
        <f>+11</f>
        <v>11</v>
      </c>
      <c r="K133" s="41">
        <v>0.0</v>
      </c>
      <c r="L133" s="40">
        <v>141.0</v>
      </c>
      <c r="M133" s="40">
        <v>134.0</v>
      </c>
      <c r="N133" s="40">
        <v>0.0</v>
      </c>
      <c r="O133" s="40">
        <v>0.0</v>
      </c>
      <c r="P133" s="40">
        <v>18.0</v>
      </c>
      <c r="Q133" s="39">
        <v>0.0</v>
      </c>
      <c r="R133" s="42">
        <v>292.5</v>
      </c>
      <c r="S133" s="40">
        <v>0.0</v>
      </c>
      <c r="T133" s="40">
        <v>17.0</v>
      </c>
      <c r="U133" s="39">
        <v>0.0</v>
      </c>
      <c r="V133" s="40">
        <v>30.5</v>
      </c>
      <c r="W133" s="40">
        <v>61.0</v>
      </c>
      <c r="X133" s="39">
        <v>0.0</v>
      </c>
      <c r="Y133" s="40">
        <f t="shared" si="53"/>
        <v>2</v>
      </c>
      <c r="Z133" s="40">
        <f>+8</f>
        <v>8</v>
      </c>
      <c r="AA133" s="40">
        <f>+1</f>
        <v>1</v>
      </c>
      <c r="AB133" s="40">
        <v>0.0</v>
      </c>
      <c r="AC133" s="40">
        <v>4.0</v>
      </c>
      <c r="AD133" s="40">
        <v>18.0</v>
      </c>
      <c r="AE133" s="40">
        <v>13.0</v>
      </c>
      <c r="AF133" s="40">
        <v>1.0</v>
      </c>
      <c r="AG133" s="42">
        <v>13.5</v>
      </c>
    </row>
    <row r="134">
      <c r="A134" s="39" t="s">
        <v>446</v>
      </c>
      <c r="B134" s="39">
        <v>2014.0</v>
      </c>
      <c r="C134" s="39" t="s">
        <v>697</v>
      </c>
      <c r="D134" s="40" t="s">
        <v>595</v>
      </c>
      <c r="E134" s="40">
        <v>72.0</v>
      </c>
      <c r="F134" s="40">
        <v>80.0</v>
      </c>
      <c r="G134" s="40">
        <v>0.0</v>
      </c>
      <c r="H134" s="40">
        <v>0.0</v>
      </c>
      <c r="I134" s="40">
        <v>152.0</v>
      </c>
      <c r="J134" s="39">
        <f t="shared" ref="J134:J135" si="54">+8</f>
        <v>8</v>
      </c>
      <c r="K134" s="41">
        <v>0.0</v>
      </c>
      <c r="L134" s="40">
        <v>49.0</v>
      </c>
      <c r="M134" s="40">
        <v>121.0</v>
      </c>
      <c r="N134" s="40">
        <v>0.0</v>
      </c>
      <c r="O134" s="40">
        <v>0.0</v>
      </c>
      <c r="P134" s="40">
        <v>18.0</v>
      </c>
      <c r="Q134" s="39">
        <v>0.0</v>
      </c>
      <c r="R134" s="42">
        <v>287.3</v>
      </c>
      <c r="S134" s="40">
        <v>0.0</v>
      </c>
      <c r="T134" s="40">
        <v>14.0</v>
      </c>
      <c r="U134" s="39">
        <v>0.0</v>
      </c>
      <c r="V134" s="40">
        <v>27.5</v>
      </c>
      <c r="W134" s="40">
        <v>55.0</v>
      </c>
      <c r="X134" s="39">
        <v>0.0</v>
      </c>
      <c r="Y134" s="40">
        <f>+3</f>
        <v>3</v>
      </c>
      <c r="Z134" s="40">
        <f t="shared" ref="Z134:Z135" si="55">+5</f>
        <v>5</v>
      </c>
      <c r="AA134" s="40" t="s">
        <v>21</v>
      </c>
      <c r="AB134" s="40">
        <v>0.0</v>
      </c>
      <c r="AC134" s="40">
        <v>2.0</v>
      </c>
      <c r="AD134" s="40">
        <v>24.0</v>
      </c>
      <c r="AE134" s="40">
        <v>10.0</v>
      </c>
      <c r="AF134" s="40">
        <v>0.0</v>
      </c>
      <c r="AG134" s="42">
        <v>13.0</v>
      </c>
    </row>
    <row r="135">
      <c r="A135" s="39" t="s">
        <v>446</v>
      </c>
      <c r="B135" s="39">
        <v>2014.0</v>
      </c>
      <c r="C135" s="39" t="s">
        <v>310</v>
      </c>
      <c r="D135" s="40" t="s">
        <v>595</v>
      </c>
      <c r="E135" s="40">
        <v>75.0</v>
      </c>
      <c r="F135" s="40">
        <v>77.0</v>
      </c>
      <c r="G135" s="40">
        <v>0.0</v>
      </c>
      <c r="H135" s="40">
        <v>0.0</v>
      </c>
      <c r="I135" s="40">
        <v>152.0</v>
      </c>
      <c r="J135" s="39">
        <f t="shared" si="54"/>
        <v>8</v>
      </c>
      <c r="K135" s="41">
        <v>0.0</v>
      </c>
      <c r="L135" s="40">
        <v>108.0</v>
      </c>
      <c r="M135" s="40">
        <v>121.0</v>
      </c>
      <c r="N135" s="40">
        <v>0.0</v>
      </c>
      <c r="O135" s="40">
        <v>0.0</v>
      </c>
      <c r="P135" s="40">
        <v>18.0</v>
      </c>
      <c r="Q135" s="39">
        <v>0.0</v>
      </c>
      <c r="R135" s="42">
        <v>266.3</v>
      </c>
      <c r="S135" s="40">
        <v>0.0</v>
      </c>
      <c r="T135" s="40">
        <v>15.0</v>
      </c>
      <c r="U135" s="39">
        <v>0.0</v>
      </c>
      <c r="V135" s="40">
        <v>28.0</v>
      </c>
      <c r="W135" s="40">
        <v>56.0</v>
      </c>
      <c r="X135" s="39">
        <v>0.0</v>
      </c>
      <c r="Y135" s="40">
        <f>+1</f>
        <v>1</v>
      </c>
      <c r="Z135" s="40">
        <f t="shared" si="55"/>
        <v>5</v>
      </c>
      <c r="AA135" s="40">
        <f>+2</f>
        <v>2</v>
      </c>
      <c r="AB135" s="40">
        <v>0.0</v>
      </c>
      <c r="AC135" s="40">
        <v>2.0</v>
      </c>
      <c r="AD135" s="40">
        <v>24.0</v>
      </c>
      <c r="AE135" s="40">
        <v>10.0</v>
      </c>
      <c r="AF135" s="40">
        <v>0.0</v>
      </c>
      <c r="AG135" s="42">
        <v>13.0</v>
      </c>
    </row>
    <row r="136">
      <c r="A136" s="39" t="s">
        <v>446</v>
      </c>
      <c r="B136" s="39">
        <v>2014.0</v>
      </c>
      <c r="C136" s="39" t="s">
        <v>521</v>
      </c>
      <c r="D136" s="40" t="s">
        <v>595</v>
      </c>
      <c r="E136" s="40">
        <v>75.0</v>
      </c>
      <c r="F136" s="40">
        <v>81.0</v>
      </c>
      <c r="G136" s="40">
        <v>0.0</v>
      </c>
      <c r="H136" s="40">
        <v>0.0</v>
      </c>
      <c r="I136" s="40">
        <v>156.0</v>
      </c>
      <c r="J136" s="39">
        <f t="shared" ref="J136:J137" si="56">+12</f>
        <v>12</v>
      </c>
      <c r="K136" s="41">
        <v>0.0</v>
      </c>
      <c r="L136" s="40">
        <v>108.0</v>
      </c>
      <c r="M136" s="40">
        <v>136.0</v>
      </c>
      <c r="N136" s="40">
        <v>0.0</v>
      </c>
      <c r="O136" s="40">
        <v>0.0</v>
      </c>
      <c r="P136" s="40">
        <v>15.0</v>
      </c>
      <c r="Q136" s="39">
        <v>0.0</v>
      </c>
      <c r="R136" s="42">
        <v>268.0</v>
      </c>
      <c r="S136" s="40">
        <v>0.0</v>
      </c>
      <c r="T136" s="40">
        <v>17.0</v>
      </c>
      <c r="U136" s="39">
        <v>0.0</v>
      </c>
      <c r="V136" s="40">
        <v>31.0</v>
      </c>
      <c r="W136" s="40">
        <v>62.0</v>
      </c>
      <c r="X136" s="39">
        <v>0.0</v>
      </c>
      <c r="Y136" s="40">
        <f t="shared" ref="Y136:Y137" si="57">+3</f>
        <v>3</v>
      </c>
      <c r="Z136" s="40">
        <f>+8</f>
        <v>8</v>
      </c>
      <c r="AA136" s="40">
        <f>+1</f>
        <v>1</v>
      </c>
      <c r="AB136" s="40">
        <v>0.0</v>
      </c>
      <c r="AC136" s="40">
        <v>3.0</v>
      </c>
      <c r="AD136" s="40">
        <v>20.0</v>
      </c>
      <c r="AE136" s="40">
        <v>11.0</v>
      </c>
      <c r="AF136" s="40">
        <v>2.0</v>
      </c>
      <c r="AG136" s="42">
        <v>11.5</v>
      </c>
    </row>
    <row r="137">
      <c r="A137" s="39" t="s">
        <v>446</v>
      </c>
      <c r="B137" s="39">
        <v>2014.0</v>
      </c>
      <c r="C137" s="39" t="s">
        <v>700</v>
      </c>
      <c r="D137" s="40" t="s">
        <v>595</v>
      </c>
      <c r="E137" s="40">
        <v>77.0</v>
      </c>
      <c r="F137" s="40">
        <v>79.0</v>
      </c>
      <c r="G137" s="40">
        <v>0.0</v>
      </c>
      <c r="H137" s="40">
        <v>0.0</v>
      </c>
      <c r="I137" s="40">
        <v>156.0</v>
      </c>
      <c r="J137" s="39">
        <f t="shared" si="56"/>
        <v>12</v>
      </c>
      <c r="K137" s="41">
        <v>0.0</v>
      </c>
      <c r="L137" s="40">
        <v>134.0</v>
      </c>
      <c r="M137" s="40">
        <v>136.0</v>
      </c>
      <c r="N137" s="40">
        <v>0.0</v>
      </c>
      <c r="O137" s="40">
        <v>0.0</v>
      </c>
      <c r="P137" s="40">
        <v>21.0</v>
      </c>
      <c r="Q137" s="39">
        <v>0.0</v>
      </c>
      <c r="R137" s="42">
        <v>256.5</v>
      </c>
      <c r="S137" s="40">
        <v>0.0</v>
      </c>
      <c r="T137" s="40">
        <v>18.0</v>
      </c>
      <c r="U137" s="39">
        <v>0.0</v>
      </c>
      <c r="V137" s="40">
        <v>29.5</v>
      </c>
      <c r="W137" s="40">
        <v>59.0</v>
      </c>
      <c r="X137" s="39">
        <v>0.0</v>
      </c>
      <c r="Y137" s="40">
        <f t="shared" si="57"/>
        <v>3</v>
      </c>
      <c r="Z137" s="40">
        <f>+4</f>
        <v>4</v>
      </c>
      <c r="AA137" s="40">
        <f>+5</f>
        <v>5</v>
      </c>
      <c r="AB137" s="40">
        <v>0.0</v>
      </c>
      <c r="AC137" s="40">
        <v>2.0</v>
      </c>
      <c r="AD137" s="40">
        <v>22.0</v>
      </c>
      <c r="AE137" s="40">
        <v>10.0</v>
      </c>
      <c r="AF137" s="40">
        <v>2.0</v>
      </c>
      <c r="AG137" s="42">
        <v>10.0</v>
      </c>
    </row>
    <row r="138">
      <c r="A138" s="39" t="s">
        <v>446</v>
      </c>
      <c r="B138" s="39">
        <v>2014.0</v>
      </c>
      <c r="C138" s="39" t="s">
        <v>701</v>
      </c>
      <c r="D138" s="40" t="s">
        <v>595</v>
      </c>
      <c r="E138" s="40">
        <v>84.0</v>
      </c>
      <c r="F138" s="40">
        <v>77.0</v>
      </c>
      <c r="G138" s="40">
        <v>0.0</v>
      </c>
      <c r="H138" s="40">
        <v>0.0</v>
      </c>
      <c r="I138" s="40">
        <v>161.0</v>
      </c>
      <c r="J138" s="39">
        <f>+17</f>
        <v>17</v>
      </c>
      <c r="K138" s="41">
        <v>0.0</v>
      </c>
      <c r="L138" s="40">
        <v>144.0</v>
      </c>
      <c r="M138" s="40">
        <v>139.0</v>
      </c>
      <c r="N138" s="40">
        <v>0.0</v>
      </c>
      <c r="O138" s="40">
        <v>0.0</v>
      </c>
      <c r="P138" s="40">
        <v>15.0</v>
      </c>
      <c r="Q138" s="39">
        <v>0.0</v>
      </c>
      <c r="R138" s="42">
        <v>277.3</v>
      </c>
      <c r="S138" s="40">
        <v>0.0</v>
      </c>
      <c r="T138" s="40">
        <v>18.0</v>
      </c>
      <c r="U138" s="39">
        <v>0.0</v>
      </c>
      <c r="V138" s="40">
        <v>33.5</v>
      </c>
      <c r="W138" s="40">
        <v>67.0</v>
      </c>
      <c r="X138" s="39">
        <v>0.0</v>
      </c>
      <c r="Y138" s="40">
        <f t="shared" ref="Y138:Y139" si="58">+2</f>
        <v>2</v>
      </c>
      <c r="Z138" s="40">
        <f>+8</f>
        <v>8</v>
      </c>
      <c r="AA138" s="40">
        <f>+7</f>
        <v>7</v>
      </c>
      <c r="AB138" s="40">
        <v>0.0</v>
      </c>
      <c r="AC138" s="40">
        <v>1.0</v>
      </c>
      <c r="AD138" s="40">
        <v>20.0</v>
      </c>
      <c r="AE138" s="40">
        <v>13.0</v>
      </c>
      <c r="AF138" s="40">
        <v>2.0</v>
      </c>
      <c r="AG138" s="42">
        <v>4.5</v>
      </c>
    </row>
    <row r="139">
      <c r="A139" s="39" t="s">
        <v>446</v>
      </c>
      <c r="B139" s="39">
        <v>2014.0</v>
      </c>
      <c r="C139" s="39" t="s">
        <v>509</v>
      </c>
      <c r="D139" s="40" t="s">
        <v>673</v>
      </c>
      <c r="E139" s="40">
        <v>77.0</v>
      </c>
      <c r="F139" s="40">
        <v>70.0</v>
      </c>
      <c r="G139" s="40">
        <v>0.0</v>
      </c>
      <c r="H139" s="40">
        <v>0.0</v>
      </c>
      <c r="I139" s="40">
        <v>147.0</v>
      </c>
      <c r="J139" s="39">
        <f t="shared" ref="J139:J140" si="59">+3</f>
        <v>3</v>
      </c>
      <c r="K139" s="41">
        <v>0.0</v>
      </c>
      <c r="L139" s="40">
        <v>134.0</v>
      </c>
      <c r="M139" s="40">
        <v>69.0</v>
      </c>
      <c r="N139" s="40">
        <v>0.0</v>
      </c>
      <c r="O139" s="40">
        <v>0.0</v>
      </c>
      <c r="P139" s="40">
        <v>17.0</v>
      </c>
      <c r="Q139" s="39">
        <v>0.0</v>
      </c>
      <c r="R139" s="42">
        <v>307.0</v>
      </c>
      <c r="S139" s="40">
        <v>0.0</v>
      </c>
      <c r="T139" s="40">
        <v>18.0</v>
      </c>
      <c r="U139" s="39">
        <v>0.0</v>
      </c>
      <c r="V139" s="40">
        <v>28.0</v>
      </c>
      <c r="W139" s="40">
        <v>56.0</v>
      </c>
      <c r="X139" s="39">
        <v>0.0</v>
      </c>
      <c r="Y139" s="40">
        <f t="shared" si="58"/>
        <v>2</v>
      </c>
      <c r="Z139" s="40">
        <f>+3</f>
        <v>3</v>
      </c>
      <c r="AA139" s="40">
        <v>-2.0</v>
      </c>
      <c r="AB139" s="40">
        <v>0.0</v>
      </c>
      <c r="AC139" s="40">
        <v>6.0</v>
      </c>
      <c r="AD139" s="40">
        <v>22.0</v>
      </c>
      <c r="AE139" s="40">
        <v>7.0</v>
      </c>
      <c r="AF139" s="40">
        <v>1.0</v>
      </c>
      <c r="AG139" s="42">
        <v>24.5</v>
      </c>
    </row>
    <row r="140">
      <c r="A140" s="39" t="s">
        <v>446</v>
      </c>
      <c r="B140" s="39">
        <v>2014.0</v>
      </c>
      <c r="C140" s="39" t="s">
        <v>311</v>
      </c>
      <c r="D140" s="40" t="s">
        <v>673</v>
      </c>
      <c r="E140" s="40">
        <v>74.0</v>
      </c>
      <c r="F140" s="40">
        <v>73.0</v>
      </c>
      <c r="G140" s="40">
        <v>0.0</v>
      </c>
      <c r="H140" s="40">
        <v>0.0</v>
      </c>
      <c r="I140" s="40">
        <v>147.0</v>
      </c>
      <c r="J140" s="39">
        <f t="shared" si="59"/>
        <v>3</v>
      </c>
      <c r="K140" s="41">
        <v>0.0</v>
      </c>
      <c r="L140" s="40">
        <v>79.0</v>
      </c>
      <c r="M140" s="40">
        <v>69.0</v>
      </c>
      <c r="N140" s="40">
        <v>0.0</v>
      </c>
      <c r="O140" s="40">
        <v>0.0</v>
      </c>
      <c r="P140" s="40">
        <v>17.0</v>
      </c>
      <c r="Q140" s="39">
        <v>0.0</v>
      </c>
      <c r="R140" s="42">
        <v>300.8</v>
      </c>
      <c r="S140" s="40">
        <v>0.0</v>
      </c>
      <c r="T140" s="40">
        <v>21.0</v>
      </c>
      <c r="U140" s="39">
        <v>0.0</v>
      </c>
      <c r="V140" s="40">
        <v>30.0</v>
      </c>
      <c r="W140" s="40">
        <v>60.0</v>
      </c>
      <c r="X140" s="39">
        <v>0.0</v>
      </c>
      <c r="Y140" s="40">
        <f>+1</f>
        <v>1</v>
      </c>
      <c r="Z140" s="40">
        <f>+4</f>
        <v>4</v>
      </c>
      <c r="AA140" s="40">
        <v>-2.0</v>
      </c>
      <c r="AB140" s="40">
        <v>0.0</v>
      </c>
      <c r="AC140" s="40">
        <v>6.0</v>
      </c>
      <c r="AD140" s="40">
        <v>22.0</v>
      </c>
      <c r="AE140" s="40">
        <v>7.0</v>
      </c>
      <c r="AF140" s="40">
        <v>1.0</v>
      </c>
      <c r="AG140" s="42">
        <v>24.5</v>
      </c>
    </row>
    <row r="141">
      <c r="A141" s="39" t="s">
        <v>446</v>
      </c>
      <c r="B141" s="39">
        <v>2014.0</v>
      </c>
      <c r="C141" s="39" t="s">
        <v>702</v>
      </c>
      <c r="D141" s="40" t="s">
        <v>673</v>
      </c>
      <c r="E141" s="40">
        <v>71.0</v>
      </c>
      <c r="F141" s="40">
        <v>0.0</v>
      </c>
      <c r="G141" s="40">
        <v>0.0</v>
      </c>
      <c r="H141" s="40">
        <v>0.0</v>
      </c>
      <c r="I141" s="40">
        <v>71.0</v>
      </c>
      <c r="J141" s="39">
        <v>-1.0</v>
      </c>
      <c r="K141" s="41">
        <v>0.0</v>
      </c>
      <c r="L141" s="40">
        <v>32.0</v>
      </c>
      <c r="M141" s="40">
        <v>0.0</v>
      </c>
      <c r="N141" s="40">
        <v>0.0</v>
      </c>
      <c r="O141" s="40">
        <v>0.0</v>
      </c>
      <c r="P141" s="40">
        <v>10.0</v>
      </c>
      <c r="Q141" s="39">
        <v>0.0</v>
      </c>
      <c r="R141" s="42">
        <v>273.0</v>
      </c>
      <c r="S141" s="40">
        <v>0.0</v>
      </c>
      <c r="T141" s="40">
        <v>11.0</v>
      </c>
      <c r="U141" s="39">
        <v>0.0</v>
      </c>
      <c r="V141" s="40">
        <v>28.0</v>
      </c>
      <c r="W141" s="40">
        <v>28.0</v>
      </c>
      <c r="X141" s="39">
        <v>0.0</v>
      </c>
      <c r="Y141" s="40" t="s">
        <v>21</v>
      </c>
      <c r="Z141" s="40" t="s">
        <v>21</v>
      </c>
      <c r="AA141" s="40">
        <v>-1.0</v>
      </c>
      <c r="AB141" s="40">
        <v>0.0</v>
      </c>
      <c r="AC141" s="40">
        <v>2.0</v>
      </c>
      <c r="AD141" s="40">
        <v>15.0</v>
      </c>
      <c r="AE141" s="40">
        <v>1.0</v>
      </c>
      <c r="AF141" s="40">
        <v>0.0</v>
      </c>
      <c r="AG141" s="42">
        <v>13.0</v>
      </c>
    </row>
    <row r="142">
      <c r="A142" s="39" t="s">
        <v>446</v>
      </c>
      <c r="B142" s="39">
        <v>2014.0</v>
      </c>
      <c r="C142" s="39" t="s">
        <v>703</v>
      </c>
      <c r="D142" s="40" t="s">
        <v>673</v>
      </c>
      <c r="E142" s="40">
        <v>73.0</v>
      </c>
      <c r="F142" s="40">
        <v>0.0</v>
      </c>
      <c r="G142" s="40">
        <v>0.0</v>
      </c>
      <c r="H142" s="40">
        <v>0.0</v>
      </c>
      <c r="I142" s="40">
        <v>73.0</v>
      </c>
      <c r="J142" s="39">
        <f>+1</f>
        <v>1</v>
      </c>
      <c r="K142" s="41">
        <v>0.0</v>
      </c>
      <c r="L142" s="40">
        <v>65.0</v>
      </c>
      <c r="M142" s="40">
        <v>0.0</v>
      </c>
      <c r="N142" s="40">
        <v>0.0</v>
      </c>
      <c r="O142" s="40">
        <v>0.0</v>
      </c>
      <c r="P142" s="40">
        <v>8.0</v>
      </c>
      <c r="Q142" s="39">
        <v>0.0</v>
      </c>
      <c r="R142" s="42">
        <v>280.5</v>
      </c>
      <c r="S142" s="40">
        <v>0.0</v>
      </c>
      <c r="T142" s="40">
        <v>10.0</v>
      </c>
      <c r="U142" s="39">
        <v>0.0</v>
      </c>
      <c r="V142" s="40">
        <v>29.0</v>
      </c>
      <c r="W142" s="40">
        <v>29.0</v>
      </c>
      <c r="X142" s="39">
        <v>0.0</v>
      </c>
      <c r="Y142" s="40" t="s">
        <v>21</v>
      </c>
      <c r="Z142" s="40">
        <f t="shared" ref="Z142:Z143" si="60">+1</f>
        <v>1</v>
      </c>
      <c r="AA142" s="40" t="s">
        <v>21</v>
      </c>
      <c r="AB142" s="40">
        <v>0.0</v>
      </c>
      <c r="AC142" s="40">
        <v>2.0</v>
      </c>
      <c r="AD142" s="40">
        <v>13.0</v>
      </c>
      <c r="AE142" s="40">
        <v>3.0</v>
      </c>
      <c r="AF142" s="40">
        <v>0.0</v>
      </c>
      <c r="AG142" s="42">
        <v>11.0</v>
      </c>
    </row>
    <row r="143">
      <c r="A143" s="39" t="s">
        <v>446</v>
      </c>
      <c r="B143" s="39">
        <v>2014.0</v>
      </c>
      <c r="C143" s="39" t="s">
        <v>323</v>
      </c>
      <c r="D143" s="40" t="s">
        <v>673</v>
      </c>
      <c r="E143" s="40">
        <v>74.0</v>
      </c>
      <c r="F143" s="40">
        <v>0.0</v>
      </c>
      <c r="G143" s="40">
        <v>0.0</v>
      </c>
      <c r="H143" s="40">
        <v>0.0</v>
      </c>
      <c r="I143" s="40">
        <v>74.0</v>
      </c>
      <c r="J143" s="39">
        <f>+2</f>
        <v>2</v>
      </c>
      <c r="K143" s="41">
        <v>0.0</v>
      </c>
      <c r="L143" s="40">
        <v>79.0</v>
      </c>
      <c r="M143" s="40">
        <v>0.0</v>
      </c>
      <c r="N143" s="40">
        <v>0.0</v>
      </c>
      <c r="O143" s="40">
        <v>0.0</v>
      </c>
      <c r="P143" s="40">
        <v>7.0</v>
      </c>
      <c r="Q143" s="39">
        <v>0.0</v>
      </c>
      <c r="R143" s="42">
        <v>260.0</v>
      </c>
      <c r="S143" s="40">
        <v>0.0</v>
      </c>
      <c r="T143" s="40">
        <v>6.0</v>
      </c>
      <c r="U143" s="39">
        <v>0.0</v>
      </c>
      <c r="V143" s="40">
        <v>26.0</v>
      </c>
      <c r="W143" s="40">
        <v>26.0</v>
      </c>
      <c r="X143" s="39">
        <v>0.0</v>
      </c>
      <c r="Y143" s="40">
        <f>+2</f>
        <v>2</v>
      </c>
      <c r="Z143" s="40">
        <f t="shared" si="60"/>
        <v>1</v>
      </c>
      <c r="AA143" s="40">
        <v>-1.0</v>
      </c>
      <c r="AB143" s="40">
        <v>0.0</v>
      </c>
      <c r="AC143" s="40">
        <v>2.0</v>
      </c>
      <c r="AD143" s="40">
        <v>12.0</v>
      </c>
      <c r="AE143" s="40">
        <v>4.0</v>
      </c>
      <c r="AF143" s="40">
        <v>0.0</v>
      </c>
      <c r="AG143" s="42">
        <v>10.0</v>
      </c>
    </row>
    <row r="144">
      <c r="A144" s="39" t="s">
        <v>446</v>
      </c>
      <c r="B144" s="39">
        <v>2014.0</v>
      </c>
      <c r="C144" s="39" t="s">
        <v>665</v>
      </c>
      <c r="D144" s="40" t="s">
        <v>673</v>
      </c>
      <c r="E144" s="40">
        <v>77.0</v>
      </c>
      <c r="F144" s="40">
        <v>0.0</v>
      </c>
      <c r="G144" s="40">
        <v>0.0</v>
      </c>
      <c r="H144" s="40">
        <v>0.0</v>
      </c>
      <c r="I144" s="40">
        <v>77.0</v>
      </c>
      <c r="J144" s="39">
        <f t="shared" ref="J144:J145" si="61">+5</f>
        <v>5</v>
      </c>
      <c r="K144" s="41">
        <v>0.0</v>
      </c>
      <c r="L144" s="40">
        <v>134.0</v>
      </c>
      <c r="M144" s="40">
        <v>0.0</v>
      </c>
      <c r="N144" s="40">
        <v>0.0</v>
      </c>
      <c r="O144" s="40">
        <v>0.0</v>
      </c>
      <c r="P144" s="40">
        <v>6.0</v>
      </c>
      <c r="Q144" s="39">
        <v>0.0</v>
      </c>
      <c r="R144" s="42">
        <v>274.0</v>
      </c>
      <c r="S144" s="40">
        <v>0.0</v>
      </c>
      <c r="T144" s="40">
        <v>8.0</v>
      </c>
      <c r="U144" s="39">
        <v>0.0</v>
      </c>
      <c r="V144" s="40">
        <v>30.0</v>
      </c>
      <c r="W144" s="40">
        <v>30.0</v>
      </c>
      <c r="X144" s="39">
        <v>0.0</v>
      </c>
      <c r="Y144" s="40">
        <f>+1</f>
        <v>1</v>
      </c>
      <c r="Z144" s="40">
        <f>+3</f>
        <v>3</v>
      </c>
      <c r="AA144" s="40">
        <f t="shared" ref="AA144:AA145" si="63">+1</f>
        <v>1</v>
      </c>
      <c r="AB144" s="40">
        <v>0.0</v>
      </c>
      <c r="AC144" s="40">
        <v>3.0</v>
      </c>
      <c r="AD144" s="40">
        <v>8.0</v>
      </c>
      <c r="AE144" s="40">
        <v>6.0</v>
      </c>
      <c r="AF144" s="40">
        <v>1.0</v>
      </c>
      <c r="AG144" s="42">
        <v>9.0</v>
      </c>
    </row>
    <row r="145">
      <c r="A145" s="39" t="s">
        <v>446</v>
      </c>
      <c r="B145" s="39">
        <v>2014.0</v>
      </c>
      <c r="C145" s="39" t="s">
        <v>347</v>
      </c>
      <c r="D145" s="40" t="s">
        <v>673</v>
      </c>
      <c r="E145" s="40">
        <v>77.0</v>
      </c>
      <c r="F145" s="40">
        <v>0.0</v>
      </c>
      <c r="G145" s="40">
        <v>0.0</v>
      </c>
      <c r="H145" s="40">
        <v>0.0</v>
      </c>
      <c r="I145" s="40">
        <v>77.0</v>
      </c>
      <c r="J145" s="39">
        <f t="shared" si="61"/>
        <v>5</v>
      </c>
      <c r="K145" s="41">
        <v>0.0</v>
      </c>
      <c r="L145" s="40">
        <v>134.0</v>
      </c>
      <c r="M145" s="40">
        <v>0.0</v>
      </c>
      <c r="N145" s="40">
        <v>0.0</v>
      </c>
      <c r="O145" s="40">
        <v>0.0</v>
      </c>
      <c r="P145" s="40">
        <v>7.0</v>
      </c>
      <c r="Q145" s="39">
        <v>0.0</v>
      </c>
      <c r="R145" s="42">
        <v>279.0</v>
      </c>
      <c r="S145" s="40">
        <v>0.0</v>
      </c>
      <c r="T145" s="40">
        <v>11.0</v>
      </c>
      <c r="U145" s="39">
        <v>0.0</v>
      </c>
      <c r="V145" s="40">
        <v>31.0</v>
      </c>
      <c r="W145" s="40">
        <v>31.0</v>
      </c>
      <c r="X145" s="39">
        <v>0.0</v>
      </c>
      <c r="Y145" s="40">
        <f t="shared" ref="Y145:Z145" si="62">+2</f>
        <v>2</v>
      </c>
      <c r="Z145" s="40">
        <f t="shared" si="62"/>
        <v>2</v>
      </c>
      <c r="AA145" s="40">
        <f t="shared" si="63"/>
        <v>1</v>
      </c>
      <c r="AB145" s="40">
        <v>0.0</v>
      </c>
      <c r="AC145" s="40">
        <v>1.0</v>
      </c>
      <c r="AD145" s="40">
        <v>11.0</v>
      </c>
      <c r="AE145" s="40">
        <v>6.0</v>
      </c>
      <c r="AF145" s="40">
        <v>0.0</v>
      </c>
      <c r="AG145" s="42">
        <v>5.5</v>
      </c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4.71"/>
    <col customWidth="1" min="2" max="2" width="6.43"/>
    <col customWidth="1" min="3" max="3" width="5.14"/>
    <col customWidth="1" min="4" max="4" width="6.43"/>
    <col customWidth="1" min="5" max="5" width="5.14"/>
    <col customWidth="1" min="6" max="6" width="7.43"/>
  </cols>
  <sheetData>
    <row r="1">
      <c r="A1" s="43" t="s">
        <v>14</v>
      </c>
      <c r="B1" s="43" t="s">
        <v>2</v>
      </c>
      <c r="C1" s="43" t="s">
        <v>679</v>
      </c>
      <c r="D1" s="43" t="s">
        <v>680</v>
      </c>
      <c r="E1" s="43" t="s">
        <v>681</v>
      </c>
      <c r="F1" s="43" t="s">
        <v>682</v>
      </c>
    </row>
    <row r="2">
      <c r="A2" s="44" t="s">
        <v>162</v>
      </c>
      <c r="B2" s="44">
        <v>11500.0</v>
      </c>
      <c r="C2" s="44">
        <v>18.0</v>
      </c>
      <c r="D2" s="45">
        <v>0.05263157894736842</v>
      </c>
      <c r="E2" s="46">
        <v>4.0</v>
      </c>
      <c r="F2" s="45">
        <v>0.2</v>
      </c>
    </row>
    <row r="3">
      <c r="A3" s="44" t="s">
        <v>206</v>
      </c>
      <c r="B3" s="44">
        <v>10900.0</v>
      </c>
      <c r="C3" s="44">
        <v>20.0</v>
      </c>
      <c r="D3" s="45">
        <v>0.047619047619047616</v>
      </c>
      <c r="E3" s="46">
        <v>5.0</v>
      </c>
      <c r="F3" s="45">
        <v>0.16666666666666666</v>
      </c>
    </row>
    <row r="4">
      <c r="A4" s="44" t="s">
        <v>41</v>
      </c>
      <c r="B4" s="44">
        <v>10700.0</v>
      </c>
      <c r="C4" s="44">
        <v>25.0</v>
      </c>
      <c r="D4" s="45">
        <v>0.038461538461538464</v>
      </c>
      <c r="E4" s="46">
        <v>4.5</v>
      </c>
      <c r="F4" s="45">
        <v>0.18181818181818182</v>
      </c>
    </row>
    <row r="5">
      <c r="A5" s="44" t="s">
        <v>59</v>
      </c>
      <c r="B5" s="44">
        <v>10500.0</v>
      </c>
      <c r="C5" s="44">
        <v>20.0</v>
      </c>
      <c r="D5" s="45">
        <v>0.047619047619047616</v>
      </c>
      <c r="E5" s="46">
        <v>5.0</v>
      </c>
      <c r="F5" s="45">
        <v>0.16666666666666666</v>
      </c>
    </row>
    <row r="6">
      <c r="A6" s="44" t="s">
        <v>129</v>
      </c>
      <c r="B6" s="44">
        <v>10200.0</v>
      </c>
      <c r="C6" s="44">
        <v>20.0</v>
      </c>
      <c r="D6" s="45">
        <v>0.047619047619047616</v>
      </c>
      <c r="E6" s="46">
        <v>5.0</v>
      </c>
      <c r="F6" s="45">
        <v>0.16666666666666666</v>
      </c>
    </row>
    <row r="7">
      <c r="A7" s="44" t="s">
        <v>181</v>
      </c>
      <c r="B7" s="44">
        <v>10000.0</v>
      </c>
      <c r="C7" s="44">
        <v>25.0</v>
      </c>
      <c r="D7" s="45">
        <v>0.038461538461538464</v>
      </c>
      <c r="E7" s="46">
        <v>5.0</v>
      </c>
      <c r="F7" s="45">
        <v>0.16666666666666666</v>
      </c>
    </row>
    <row r="8">
      <c r="A8" s="44" t="s">
        <v>33</v>
      </c>
      <c r="B8" s="44">
        <v>9900.0</v>
      </c>
      <c r="C8" s="44">
        <v>28.0</v>
      </c>
      <c r="D8" s="45">
        <v>0.034482758620689655</v>
      </c>
      <c r="E8" s="46">
        <v>4.5</v>
      </c>
      <c r="F8" s="45">
        <v>0.18181818181818182</v>
      </c>
    </row>
    <row r="9">
      <c r="A9" s="44" t="s">
        <v>225</v>
      </c>
      <c r="B9" s="44">
        <v>9700.0</v>
      </c>
      <c r="C9" s="44">
        <v>35.0</v>
      </c>
      <c r="D9" s="45">
        <v>0.027777777777777776</v>
      </c>
      <c r="E9" s="46">
        <v>6.0</v>
      </c>
      <c r="F9" s="45">
        <v>0.14285714285714285</v>
      </c>
    </row>
    <row r="10">
      <c r="A10" s="44" t="s">
        <v>269</v>
      </c>
      <c r="B10" s="44">
        <v>9400.0</v>
      </c>
      <c r="C10" s="44">
        <v>28.0</v>
      </c>
      <c r="D10" s="45">
        <v>0.034482758620689655</v>
      </c>
      <c r="E10" s="46">
        <v>7.5</v>
      </c>
      <c r="F10" s="45">
        <v>0.11764705882352941</v>
      </c>
    </row>
    <row r="11">
      <c r="A11" s="44" t="s">
        <v>92</v>
      </c>
      <c r="B11" s="44">
        <v>9300.0</v>
      </c>
      <c r="C11" s="44">
        <v>45.0</v>
      </c>
      <c r="D11" s="45">
        <v>0.021739130434782608</v>
      </c>
      <c r="E11" s="46">
        <v>7.5</v>
      </c>
      <c r="F11" s="45">
        <v>0.11764705882352941</v>
      </c>
    </row>
    <row r="12">
      <c r="A12" s="44" t="s">
        <v>38</v>
      </c>
      <c r="B12" s="44">
        <v>9100.0</v>
      </c>
      <c r="C12" s="44">
        <v>30.0</v>
      </c>
      <c r="D12" s="45">
        <v>0.03225806451612903</v>
      </c>
      <c r="E12" s="46">
        <v>5.5</v>
      </c>
      <c r="F12" s="45">
        <v>0.15384615384615385</v>
      </c>
    </row>
    <row r="13">
      <c r="A13" s="44" t="s">
        <v>202</v>
      </c>
      <c r="B13" s="44">
        <v>8900.0</v>
      </c>
      <c r="C13" s="44">
        <v>35.0</v>
      </c>
      <c r="D13" s="45">
        <v>0.027777777777777776</v>
      </c>
      <c r="E13" s="46">
        <v>6.0</v>
      </c>
      <c r="F13" s="45">
        <v>0.14285714285714285</v>
      </c>
    </row>
    <row r="14">
      <c r="A14" s="44" t="s">
        <v>139</v>
      </c>
      <c r="B14" s="44">
        <v>8700.0</v>
      </c>
      <c r="C14" s="44">
        <v>33.0</v>
      </c>
      <c r="D14" s="45">
        <v>0.029411764705882353</v>
      </c>
      <c r="E14" s="46">
        <v>6.0</v>
      </c>
      <c r="F14" s="45">
        <v>0.14285714285714285</v>
      </c>
    </row>
    <row r="15">
      <c r="A15" s="44" t="s">
        <v>282</v>
      </c>
      <c r="B15" s="44">
        <v>8600.0</v>
      </c>
      <c r="C15" s="44">
        <v>50.0</v>
      </c>
      <c r="D15" s="45">
        <v>0.0196078431372549</v>
      </c>
      <c r="E15" s="46">
        <v>6.0</v>
      </c>
      <c r="F15" s="45">
        <v>0.14285714285714285</v>
      </c>
    </row>
    <row r="16">
      <c r="A16" s="47" t="s">
        <v>683</v>
      </c>
      <c r="B16" s="44">
        <v>8500.0</v>
      </c>
      <c r="C16" s="44">
        <v>45.0</v>
      </c>
      <c r="D16" s="45">
        <v>0.021739130434782608</v>
      </c>
      <c r="E16" s="46">
        <v>14.0</v>
      </c>
      <c r="F16" s="45">
        <v>0.06666666666666667</v>
      </c>
    </row>
    <row r="17">
      <c r="A17" s="44" t="s">
        <v>40</v>
      </c>
      <c r="B17" s="44">
        <v>8400.0</v>
      </c>
      <c r="C17" s="44">
        <v>35.0</v>
      </c>
      <c r="D17" s="45">
        <v>0.027777777777777776</v>
      </c>
      <c r="E17" s="46">
        <v>5.5</v>
      </c>
      <c r="F17" s="45">
        <v>0.15384615384615385</v>
      </c>
    </row>
    <row r="18">
      <c r="A18" s="44" t="s">
        <v>293</v>
      </c>
      <c r="B18" s="44">
        <v>8300.0</v>
      </c>
      <c r="C18" s="44">
        <v>45.0</v>
      </c>
      <c r="D18" s="45">
        <v>0.021739130434782608</v>
      </c>
      <c r="E18" s="46">
        <v>10.0</v>
      </c>
      <c r="F18" s="45">
        <v>0.09090909090909091</v>
      </c>
    </row>
    <row r="19">
      <c r="A19" s="44" t="s">
        <v>155</v>
      </c>
      <c r="B19" s="44">
        <v>8200.0</v>
      </c>
      <c r="C19" s="44">
        <v>55.0</v>
      </c>
      <c r="D19" s="45">
        <v>0.017857142857142856</v>
      </c>
      <c r="E19" s="46">
        <v>10.0</v>
      </c>
      <c r="F19" s="45">
        <v>0.09090909090909091</v>
      </c>
    </row>
    <row r="20">
      <c r="A20" s="44" t="s">
        <v>58</v>
      </c>
      <c r="B20" s="44">
        <v>8100.0</v>
      </c>
      <c r="C20" s="44">
        <v>60.0</v>
      </c>
      <c r="D20" s="45">
        <v>0.01639344262295082</v>
      </c>
      <c r="E20" s="46">
        <v>14.0</v>
      </c>
      <c r="F20" s="45">
        <v>0.06666666666666667</v>
      </c>
    </row>
    <row r="21">
      <c r="A21" s="44" t="s">
        <v>69</v>
      </c>
      <c r="B21" s="44">
        <v>8000.0</v>
      </c>
      <c r="C21" s="44">
        <v>75.0</v>
      </c>
      <c r="D21" s="45">
        <v>0.013157894736842105</v>
      </c>
      <c r="E21" s="46">
        <v>14.0</v>
      </c>
      <c r="F21" s="45">
        <v>0.06666666666666667</v>
      </c>
    </row>
    <row r="22">
      <c r="A22" s="44" t="s">
        <v>154</v>
      </c>
      <c r="B22" s="44">
        <v>7900.0</v>
      </c>
      <c r="C22" s="44">
        <v>70.0</v>
      </c>
      <c r="D22" s="45">
        <v>0.014084507042253521</v>
      </c>
      <c r="E22" s="46">
        <v>14.0</v>
      </c>
      <c r="F22" s="45">
        <v>0.06666666666666667</v>
      </c>
    </row>
    <row r="23">
      <c r="A23" s="47" t="s">
        <v>65</v>
      </c>
      <c r="B23" s="44">
        <v>7800.0</v>
      </c>
      <c r="C23" s="44">
        <v>66.0</v>
      </c>
      <c r="D23" s="45">
        <v>0.014925373134328358</v>
      </c>
      <c r="E23" s="46">
        <v>14.0</v>
      </c>
      <c r="F23" s="45">
        <v>0.06666666666666667</v>
      </c>
    </row>
    <row r="24">
      <c r="A24" s="47" t="s">
        <v>684</v>
      </c>
      <c r="B24" s="44">
        <v>7800.0</v>
      </c>
      <c r="C24" s="44">
        <v>80.0</v>
      </c>
      <c r="D24" s="45">
        <v>0.012345679012345678</v>
      </c>
      <c r="E24" s="46">
        <v>16.0</v>
      </c>
      <c r="F24" s="45">
        <v>0.058823529411764705</v>
      </c>
    </row>
    <row r="25">
      <c r="A25" s="44" t="s">
        <v>133</v>
      </c>
      <c r="B25" s="44">
        <v>7700.0</v>
      </c>
      <c r="C25" s="44">
        <v>66.0</v>
      </c>
      <c r="D25" s="45">
        <v>0.014925373134328358</v>
      </c>
      <c r="E25" s="46"/>
      <c r="F25" s="45"/>
    </row>
    <row r="26">
      <c r="A26" s="44" t="s">
        <v>182</v>
      </c>
      <c r="B26" s="44">
        <v>7700.0</v>
      </c>
      <c r="C26" s="44">
        <v>66.0</v>
      </c>
      <c r="D26" s="45">
        <v>0.014925373134328358</v>
      </c>
      <c r="E26" s="46">
        <v>10.0</v>
      </c>
      <c r="F26" s="45">
        <v>0.09090909090909091</v>
      </c>
    </row>
    <row r="27">
      <c r="A27" s="44" t="s">
        <v>36</v>
      </c>
      <c r="B27" s="44">
        <v>7600.0</v>
      </c>
      <c r="C27" s="44">
        <v>60.0</v>
      </c>
      <c r="D27" s="45">
        <v>0.01639344262295082</v>
      </c>
      <c r="E27" s="46">
        <v>7.5</v>
      </c>
      <c r="F27" s="45">
        <v>0.11764705882352941</v>
      </c>
    </row>
    <row r="28">
      <c r="A28" s="44" t="s">
        <v>66</v>
      </c>
      <c r="B28" s="44">
        <v>7600.0</v>
      </c>
      <c r="C28" s="44">
        <v>45.0</v>
      </c>
      <c r="D28" s="45">
        <v>0.021739130434782608</v>
      </c>
      <c r="E28" s="46">
        <v>10.0</v>
      </c>
      <c r="F28" s="45">
        <v>0.09090909090909091</v>
      </c>
    </row>
    <row r="29">
      <c r="A29" s="44" t="s">
        <v>340</v>
      </c>
      <c r="B29" s="44">
        <v>7500.0</v>
      </c>
      <c r="C29" s="44">
        <v>45.0</v>
      </c>
      <c r="D29" s="45">
        <v>0.021739130434782608</v>
      </c>
      <c r="E29" s="46">
        <v>14.0</v>
      </c>
      <c r="F29" s="45">
        <v>0.06666666666666667</v>
      </c>
    </row>
    <row r="30">
      <c r="A30" s="44" t="s">
        <v>303</v>
      </c>
      <c r="B30" s="44">
        <v>7500.0</v>
      </c>
      <c r="C30" s="44">
        <v>70.0</v>
      </c>
      <c r="D30" s="45">
        <v>0.014084507042253521</v>
      </c>
      <c r="E30" s="46">
        <v>20.0</v>
      </c>
      <c r="F30" s="45">
        <v>0.047619047619047616</v>
      </c>
    </row>
    <row r="31">
      <c r="A31" s="44" t="s">
        <v>30</v>
      </c>
      <c r="B31" s="44">
        <v>7400.0</v>
      </c>
      <c r="C31" s="44">
        <v>70.0</v>
      </c>
      <c r="D31" s="45">
        <v>0.014084507042253521</v>
      </c>
      <c r="E31" s="46">
        <v>16.0</v>
      </c>
      <c r="F31" s="45">
        <v>0.058823529411764705</v>
      </c>
    </row>
    <row r="32">
      <c r="A32" s="44" t="s">
        <v>53</v>
      </c>
      <c r="B32" s="44">
        <v>7400.0</v>
      </c>
      <c r="C32" s="44">
        <v>100.0</v>
      </c>
      <c r="D32" s="45">
        <v>0.009900990099009901</v>
      </c>
      <c r="E32" s="46">
        <v>20.0</v>
      </c>
      <c r="F32" s="45">
        <v>0.047619047619047616</v>
      </c>
    </row>
    <row r="33">
      <c r="A33" s="44" t="s">
        <v>37</v>
      </c>
      <c r="B33" s="44">
        <v>7300.0</v>
      </c>
      <c r="C33" s="44">
        <v>70.0</v>
      </c>
      <c r="D33" s="45">
        <v>0.014084507042253521</v>
      </c>
      <c r="E33" s="46">
        <v>14.0</v>
      </c>
      <c r="F33" s="45">
        <v>0.06666666666666667</v>
      </c>
    </row>
    <row r="34">
      <c r="A34" s="44" t="s">
        <v>113</v>
      </c>
      <c r="B34" s="44">
        <v>7300.0</v>
      </c>
      <c r="C34" s="44">
        <v>110.0</v>
      </c>
      <c r="D34" s="45">
        <v>0.009009009009009009</v>
      </c>
      <c r="E34" s="46">
        <v>20.0</v>
      </c>
      <c r="F34" s="45">
        <v>0.047619047619047616</v>
      </c>
    </row>
    <row r="35">
      <c r="A35" s="44" t="s">
        <v>610</v>
      </c>
      <c r="B35" s="44">
        <v>7200.0</v>
      </c>
      <c r="C35" s="44">
        <v>70.0</v>
      </c>
      <c r="D35" s="45">
        <v>0.014084507042253521</v>
      </c>
      <c r="E35" s="46">
        <v>20.0</v>
      </c>
      <c r="F35" s="45">
        <v>0.047619047619047616</v>
      </c>
    </row>
    <row r="36">
      <c r="A36" s="44" t="s">
        <v>127</v>
      </c>
      <c r="B36" s="44">
        <v>7200.0</v>
      </c>
      <c r="C36" s="44">
        <v>90.0</v>
      </c>
      <c r="D36" s="45">
        <v>0.01098901098901099</v>
      </c>
      <c r="E36" s="46">
        <v>16.0</v>
      </c>
      <c r="F36" s="45">
        <v>0.058823529411764705</v>
      </c>
    </row>
    <row r="37">
      <c r="A37" s="44" t="s">
        <v>235</v>
      </c>
      <c r="B37" s="44">
        <v>7200.0</v>
      </c>
      <c r="C37" s="44">
        <v>90.0</v>
      </c>
      <c r="D37" s="45">
        <v>0.01098901098901099</v>
      </c>
      <c r="E37" s="46">
        <v>16.0</v>
      </c>
      <c r="F37" s="45">
        <v>0.058823529411764705</v>
      </c>
    </row>
    <row r="38">
      <c r="A38" s="44" t="s">
        <v>61</v>
      </c>
      <c r="B38" s="44">
        <v>7100.0</v>
      </c>
      <c r="C38" s="44">
        <v>100.0</v>
      </c>
      <c r="D38" s="45">
        <v>0.009900990099009901</v>
      </c>
      <c r="E38" s="46">
        <v>20.0</v>
      </c>
      <c r="F38" s="45">
        <v>0.047619047619047616</v>
      </c>
    </row>
    <row r="39">
      <c r="A39" s="44" t="s">
        <v>100</v>
      </c>
      <c r="B39" s="44">
        <v>7100.0</v>
      </c>
      <c r="C39" s="44">
        <v>100.0</v>
      </c>
      <c r="D39" s="45">
        <v>0.009900990099009901</v>
      </c>
      <c r="E39" s="46">
        <v>20.0</v>
      </c>
      <c r="F39" s="45">
        <v>0.047619047619047616</v>
      </c>
    </row>
    <row r="40">
      <c r="A40" s="44" t="s">
        <v>87</v>
      </c>
      <c r="B40" s="44">
        <v>7100.0</v>
      </c>
      <c r="C40" s="44">
        <v>125.0</v>
      </c>
      <c r="D40" s="45">
        <v>0.007936507936507936</v>
      </c>
      <c r="E40" s="46">
        <v>25.0</v>
      </c>
      <c r="F40" s="45">
        <v>0.038461538461538464</v>
      </c>
    </row>
    <row r="41">
      <c r="A41" s="44" t="s">
        <v>85</v>
      </c>
      <c r="B41" s="44">
        <v>7000.0</v>
      </c>
      <c r="C41" s="44">
        <v>90.0</v>
      </c>
      <c r="D41" s="45">
        <v>0.01098901098901099</v>
      </c>
      <c r="E41" s="46">
        <v>14.0</v>
      </c>
      <c r="F41" s="45">
        <v>0.06666666666666667</v>
      </c>
    </row>
    <row r="42">
      <c r="A42" s="44" t="s">
        <v>34</v>
      </c>
      <c r="B42" s="44">
        <v>7000.0</v>
      </c>
      <c r="C42" s="44">
        <v>150.0</v>
      </c>
      <c r="D42" s="45">
        <v>0.006622516556291391</v>
      </c>
      <c r="E42" s="46">
        <v>25.0</v>
      </c>
      <c r="F42" s="45">
        <v>0.038461538461538464</v>
      </c>
    </row>
    <row r="43">
      <c r="A43" s="44" t="s">
        <v>144</v>
      </c>
      <c r="B43" s="44">
        <v>7000.0</v>
      </c>
      <c r="C43" s="44">
        <v>140.0</v>
      </c>
      <c r="D43" s="45">
        <v>0.0070921985815602835</v>
      </c>
      <c r="E43" s="46">
        <v>33.0</v>
      </c>
      <c r="F43" s="45">
        <v>0.029411764705882353</v>
      </c>
    </row>
    <row r="44">
      <c r="A44" s="44" t="s">
        <v>389</v>
      </c>
      <c r="B44" s="44">
        <v>7000.0</v>
      </c>
      <c r="C44" s="44">
        <v>140.0</v>
      </c>
      <c r="D44" s="45">
        <v>0.0070921985815602835</v>
      </c>
      <c r="E44" s="46">
        <v>25.0</v>
      </c>
      <c r="F44" s="45">
        <v>0.038461538461538464</v>
      </c>
    </row>
    <row r="45">
      <c r="A45" s="44" t="s">
        <v>388</v>
      </c>
      <c r="B45" s="44">
        <v>7000.0</v>
      </c>
      <c r="C45" s="44">
        <v>225.0</v>
      </c>
      <c r="D45" s="45">
        <v>0.004424778761061947</v>
      </c>
      <c r="E45" s="46">
        <v>40.0</v>
      </c>
      <c r="F45" s="45">
        <v>0.024390243902439025</v>
      </c>
    </row>
    <row r="46">
      <c r="A46" s="44" t="s">
        <v>248</v>
      </c>
      <c r="B46" s="44">
        <v>6900.0</v>
      </c>
      <c r="C46" s="44">
        <v>100.0</v>
      </c>
      <c r="D46" s="45">
        <v>0.009900990099009901</v>
      </c>
      <c r="E46" s="46">
        <v>16.0</v>
      </c>
      <c r="F46" s="45">
        <v>0.058823529411764705</v>
      </c>
    </row>
    <row r="47">
      <c r="A47" s="44" t="s">
        <v>124</v>
      </c>
      <c r="B47" s="44">
        <v>6900.0</v>
      </c>
      <c r="C47" s="44">
        <v>110.0</v>
      </c>
      <c r="D47" s="45">
        <v>0.009009009009009009</v>
      </c>
      <c r="E47" s="46">
        <v>20.0</v>
      </c>
      <c r="F47" s="45">
        <v>0.047619047619047616</v>
      </c>
    </row>
    <row r="48">
      <c r="A48" s="47" t="s">
        <v>686</v>
      </c>
      <c r="B48" s="44">
        <v>6900.0</v>
      </c>
      <c r="C48" s="44">
        <v>90.0</v>
      </c>
      <c r="D48" s="45">
        <v>0.01098901098901099</v>
      </c>
      <c r="E48" s="46">
        <v>25.0</v>
      </c>
      <c r="F48" s="45">
        <v>0.038461538461538464</v>
      </c>
    </row>
    <row r="49">
      <c r="A49" s="44" t="s">
        <v>234</v>
      </c>
      <c r="B49" s="44">
        <v>6900.0</v>
      </c>
      <c r="C49" s="44">
        <v>150.0</v>
      </c>
      <c r="D49" s="45">
        <v>0.006622516556291391</v>
      </c>
      <c r="E49" s="46">
        <v>25.0</v>
      </c>
      <c r="F49" s="45">
        <v>0.038461538461538464</v>
      </c>
    </row>
    <row r="50">
      <c r="A50" s="44" t="s">
        <v>316</v>
      </c>
      <c r="B50" s="44">
        <v>6900.0</v>
      </c>
      <c r="C50" s="44">
        <v>175.0</v>
      </c>
      <c r="D50" s="45">
        <v>0.005681818181818182</v>
      </c>
      <c r="E50" s="46">
        <v>33.0</v>
      </c>
      <c r="F50" s="45">
        <v>0.029411764705882353</v>
      </c>
    </row>
    <row r="51">
      <c r="A51" s="44" t="s">
        <v>228</v>
      </c>
      <c r="B51" s="44">
        <v>6900.0</v>
      </c>
      <c r="C51" s="44">
        <v>175.0</v>
      </c>
      <c r="D51" s="45">
        <v>0.005681818181818182</v>
      </c>
      <c r="E51" s="46">
        <v>33.0</v>
      </c>
      <c r="F51" s="45">
        <v>0.029411764705882353</v>
      </c>
    </row>
    <row r="52">
      <c r="A52" s="44" t="s">
        <v>220</v>
      </c>
      <c r="B52" s="44">
        <v>6900.0</v>
      </c>
      <c r="C52" s="44">
        <v>225.0</v>
      </c>
      <c r="D52" s="45">
        <v>0.004424778761061947</v>
      </c>
      <c r="E52" s="46">
        <v>33.0</v>
      </c>
      <c r="F52" s="45">
        <v>0.029411764705882353</v>
      </c>
    </row>
    <row r="53">
      <c r="A53" s="44" t="s">
        <v>210</v>
      </c>
      <c r="B53" s="44">
        <v>6900.0</v>
      </c>
      <c r="C53" s="44">
        <v>225.0</v>
      </c>
      <c r="D53" s="45">
        <v>0.004424778761061947</v>
      </c>
      <c r="E53" s="46">
        <v>40.0</v>
      </c>
      <c r="F53" s="45">
        <v>0.024390243902439025</v>
      </c>
    </row>
    <row r="54">
      <c r="A54" s="44" t="s">
        <v>145</v>
      </c>
      <c r="B54" s="44">
        <v>6900.0</v>
      </c>
      <c r="C54" s="44">
        <v>250.0</v>
      </c>
      <c r="D54" s="45">
        <v>0.00398406374501992</v>
      </c>
      <c r="E54" s="46">
        <v>33.0</v>
      </c>
      <c r="F54" s="45">
        <v>0.029411764705882353</v>
      </c>
    </row>
    <row r="55">
      <c r="A55" s="44" t="s">
        <v>287</v>
      </c>
      <c r="B55" s="44">
        <v>6900.0</v>
      </c>
      <c r="C55" s="44">
        <v>275.0</v>
      </c>
      <c r="D55" s="45">
        <v>0.0036231884057971015</v>
      </c>
      <c r="E55" s="46">
        <v>40.0</v>
      </c>
      <c r="F55" s="45">
        <v>0.024390243902439025</v>
      </c>
    </row>
    <row r="56">
      <c r="A56" s="44" t="s">
        <v>88</v>
      </c>
      <c r="B56" s="44">
        <v>6800.0</v>
      </c>
      <c r="C56" s="44">
        <v>200.0</v>
      </c>
      <c r="D56" s="45">
        <v>0.004975124378109453</v>
      </c>
      <c r="E56" s="46">
        <v>33.0</v>
      </c>
      <c r="F56" s="45">
        <v>0.029411764705882353</v>
      </c>
    </row>
    <row r="57">
      <c r="A57" s="44" t="s">
        <v>331</v>
      </c>
      <c r="B57" s="44">
        <v>6800.0</v>
      </c>
      <c r="C57" s="44">
        <v>200.0</v>
      </c>
      <c r="D57" s="45">
        <v>0.004975124378109453</v>
      </c>
      <c r="E57" s="46">
        <v>40.0</v>
      </c>
      <c r="F57" s="45">
        <v>0.024390243902439025</v>
      </c>
    </row>
    <row r="58">
      <c r="A58" s="44" t="s">
        <v>349</v>
      </c>
      <c r="B58" s="44">
        <v>6800.0</v>
      </c>
      <c r="C58" s="44">
        <v>225.0</v>
      </c>
      <c r="D58" s="45">
        <v>0.004424778761061947</v>
      </c>
      <c r="E58" s="46">
        <v>40.0</v>
      </c>
      <c r="F58" s="45">
        <v>0.024390243902439025</v>
      </c>
    </row>
    <row r="59">
      <c r="A59" s="44" t="s">
        <v>43</v>
      </c>
      <c r="B59" s="44">
        <v>6800.0</v>
      </c>
      <c r="C59" s="44">
        <v>250.0</v>
      </c>
      <c r="D59" s="45">
        <v>0.00398406374501992</v>
      </c>
      <c r="E59" s="46">
        <v>33.0</v>
      </c>
      <c r="F59" s="45">
        <v>0.029411764705882353</v>
      </c>
    </row>
    <row r="60">
      <c r="A60" s="44" t="s">
        <v>201</v>
      </c>
      <c r="B60" s="44">
        <v>6800.0</v>
      </c>
      <c r="C60" s="44">
        <v>200.0</v>
      </c>
      <c r="D60" s="45">
        <v>0.004975124378109453</v>
      </c>
      <c r="E60" s="46">
        <v>33.0</v>
      </c>
      <c r="F60" s="45">
        <v>0.029411764705882353</v>
      </c>
    </row>
    <row r="61">
      <c r="A61" s="44" t="s">
        <v>96</v>
      </c>
      <c r="B61" s="44">
        <v>6800.0</v>
      </c>
      <c r="C61" s="44">
        <v>175.0</v>
      </c>
      <c r="D61" s="45">
        <v>0.005681818181818182</v>
      </c>
      <c r="E61" s="46">
        <v>40.0</v>
      </c>
      <c r="F61" s="45">
        <v>0.024390243902439025</v>
      </c>
    </row>
    <row r="62">
      <c r="A62" s="47" t="s">
        <v>694</v>
      </c>
      <c r="B62" s="44">
        <v>6800.0</v>
      </c>
      <c r="C62" s="44">
        <v>275.0</v>
      </c>
      <c r="D62" s="45">
        <v>0.0036231884057971015</v>
      </c>
      <c r="E62" s="46">
        <v>40.0</v>
      </c>
      <c r="F62" s="45">
        <v>0.024390243902439025</v>
      </c>
    </row>
    <row r="63">
      <c r="A63" s="44" t="s">
        <v>343</v>
      </c>
      <c r="B63" s="44">
        <v>6800.0</v>
      </c>
      <c r="C63" s="44">
        <v>250.0</v>
      </c>
      <c r="D63" s="45">
        <v>0.00398406374501992</v>
      </c>
      <c r="E63" s="46">
        <v>50.0</v>
      </c>
      <c r="F63" s="45">
        <v>0.0196078431372549</v>
      </c>
    </row>
    <row r="64">
      <c r="A64" s="44" t="s">
        <v>377</v>
      </c>
      <c r="B64" s="44">
        <v>6800.0</v>
      </c>
      <c r="C64" s="44">
        <v>350.0</v>
      </c>
      <c r="D64" s="45">
        <v>0.002849002849002849</v>
      </c>
      <c r="E64" s="46">
        <v>80.0</v>
      </c>
      <c r="F64" s="45">
        <v>0.012345679012345678</v>
      </c>
    </row>
    <row r="65">
      <c r="A65" s="44" t="s">
        <v>281</v>
      </c>
      <c r="B65" s="44">
        <v>6800.0</v>
      </c>
      <c r="C65" s="44">
        <v>350.0</v>
      </c>
      <c r="D65" s="45">
        <v>0.002849002849002849</v>
      </c>
      <c r="E65" s="46">
        <v>50.0</v>
      </c>
      <c r="F65" s="45">
        <v>0.0196078431372549</v>
      </c>
    </row>
    <row r="66">
      <c r="A66" s="44" t="s">
        <v>156</v>
      </c>
      <c r="B66" s="44">
        <v>6700.0</v>
      </c>
      <c r="C66" s="44">
        <v>110.0</v>
      </c>
      <c r="D66" s="45">
        <v>0.009009009009009009</v>
      </c>
      <c r="E66" s="46">
        <v>14.0</v>
      </c>
      <c r="F66" s="45">
        <v>0.06666666666666667</v>
      </c>
    </row>
    <row r="67">
      <c r="A67" s="44" t="s">
        <v>257</v>
      </c>
      <c r="B67" s="44">
        <v>6700.0</v>
      </c>
      <c r="C67" s="44">
        <v>175.0</v>
      </c>
      <c r="D67" s="45">
        <v>0.005681818181818182</v>
      </c>
      <c r="E67" s="46">
        <v>25.0</v>
      </c>
      <c r="F67" s="45">
        <v>0.038461538461538464</v>
      </c>
    </row>
    <row r="68">
      <c r="A68" s="44" t="s">
        <v>56</v>
      </c>
      <c r="B68" s="44">
        <v>6700.0</v>
      </c>
      <c r="C68" s="44">
        <v>150.0</v>
      </c>
      <c r="D68" s="45">
        <v>0.006622516556291391</v>
      </c>
      <c r="E68" s="46">
        <v>25.0</v>
      </c>
      <c r="F68" s="45">
        <v>0.038461538461538464</v>
      </c>
    </row>
    <row r="69">
      <c r="A69" s="44" t="s">
        <v>311</v>
      </c>
      <c r="B69" s="44">
        <v>6700.0</v>
      </c>
      <c r="C69" s="44">
        <v>225.0</v>
      </c>
      <c r="D69" s="45">
        <v>0.004424778761061947</v>
      </c>
      <c r="E69" s="46">
        <v>40.0</v>
      </c>
      <c r="F69" s="45">
        <v>0.024390243902439025</v>
      </c>
    </row>
    <row r="70">
      <c r="A70" s="44" t="s">
        <v>337</v>
      </c>
      <c r="B70" s="44">
        <v>6700.0</v>
      </c>
      <c r="C70" s="44">
        <v>250.0</v>
      </c>
      <c r="D70" s="45">
        <v>0.00398406374501992</v>
      </c>
      <c r="E70" s="46">
        <v>40.0</v>
      </c>
      <c r="F70" s="45">
        <v>0.024390243902439025</v>
      </c>
    </row>
    <row r="71">
      <c r="A71" s="44" t="s">
        <v>247</v>
      </c>
      <c r="B71" s="44">
        <v>6700.0</v>
      </c>
      <c r="C71" s="44">
        <v>250.0</v>
      </c>
      <c r="D71" s="45">
        <v>0.00398406374501992</v>
      </c>
      <c r="E71" s="46">
        <v>40.0</v>
      </c>
      <c r="F71" s="45">
        <v>0.024390243902439025</v>
      </c>
    </row>
    <row r="72">
      <c r="A72" s="44" t="s">
        <v>198</v>
      </c>
      <c r="B72" s="44">
        <v>6700.0</v>
      </c>
      <c r="C72" s="44">
        <v>200.0</v>
      </c>
      <c r="D72" s="45">
        <v>0.004975124378109453</v>
      </c>
      <c r="E72" s="46">
        <v>40.0</v>
      </c>
      <c r="F72" s="45">
        <v>0.024390243902439025</v>
      </c>
    </row>
    <row r="73">
      <c r="A73" s="44" t="s">
        <v>327</v>
      </c>
      <c r="B73" s="44">
        <v>6700.0</v>
      </c>
      <c r="C73" s="44">
        <v>300.0</v>
      </c>
      <c r="D73" s="45">
        <v>0.0033222591362126247</v>
      </c>
      <c r="E73" s="46">
        <v>50.0</v>
      </c>
      <c r="F73" s="45">
        <v>0.0196078431372549</v>
      </c>
    </row>
    <row r="74">
      <c r="A74" s="44" t="s">
        <v>383</v>
      </c>
      <c r="B74" s="44">
        <v>6700.0</v>
      </c>
      <c r="C74" s="44">
        <v>250.0</v>
      </c>
      <c r="D74" s="45">
        <v>0.00398406374501992</v>
      </c>
      <c r="E74" s="46">
        <v>80.0</v>
      </c>
      <c r="F74" s="45">
        <v>0.012345679012345678</v>
      </c>
    </row>
    <row r="75">
      <c r="A75" s="44" t="s">
        <v>395</v>
      </c>
      <c r="B75" s="44">
        <v>6700.0</v>
      </c>
      <c r="C75" s="44">
        <v>400.0</v>
      </c>
      <c r="D75" s="45">
        <v>0.0024937655860349127</v>
      </c>
      <c r="E75" s="46">
        <v>80.0</v>
      </c>
      <c r="F75" s="45">
        <v>0.012345679012345678</v>
      </c>
    </row>
    <row r="76">
      <c r="A76" s="44" t="s">
        <v>224</v>
      </c>
      <c r="B76" s="44">
        <v>6600.0</v>
      </c>
      <c r="C76" s="44">
        <v>160.0</v>
      </c>
      <c r="D76" s="45">
        <v>0.006211180124223602</v>
      </c>
      <c r="E76" s="46">
        <v>25.0</v>
      </c>
      <c r="F76" s="45">
        <v>0.038461538461538464</v>
      </c>
    </row>
    <row r="77">
      <c r="A77" s="47" t="s">
        <v>125</v>
      </c>
      <c r="B77" s="44">
        <v>6600.0</v>
      </c>
      <c r="C77" s="44">
        <v>160.0</v>
      </c>
      <c r="D77" s="45">
        <v>0.006211180124223602</v>
      </c>
      <c r="E77" s="46">
        <v>40.0</v>
      </c>
      <c r="F77" s="45">
        <v>0.024390243902439025</v>
      </c>
    </row>
    <row r="78">
      <c r="A78" s="44" t="s">
        <v>315</v>
      </c>
      <c r="B78" s="44">
        <v>6600.0</v>
      </c>
      <c r="C78" s="44">
        <v>175.0</v>
      </c>
      <c r="D78" s="45">
        <v>0.005681818181818182</v>
      </c>
      <c r="E78" s="46">
        <v>33.0</v>
      </c>
      <c r="F78" s="45">
        <v>0.029411764705882353</v>
      </c>
    </row>
    <row r="79">
      <c r="A79" s="44" t="s">
        <v>150</v>
      </c>
      <c r="B79" s="44">
        <v>6600.0</v>
      </c>
      <c r="C79" s="44">
        <v>200.0</v>
      </c>
      <c r="D79" s="45">
        <v>0.004975124378109453</v>
      </c>
      <c r="E79" s="46">
        <v>33.0</v>
      </c>
      <c r="F79" s="45">
        <v>0.029411764705882353</v>
      </c>
    </row>
    <row r="80">
      <c r="A80" s="44" t="s">
        <v>387</v>
      </c>
      <c r="B80" s="44">
        <v>6600.0</v>
      </c>
      <c r="C80" s="44">
        <v>250.0</v>
      </c>
      <c r="D80" s="45">
        <v>0.00398406374501992</v>
      </c>
      <c r="E80" s="46">
        <v>50.0</v>
      </c>
      <c r="F80" s="45">
        <v>0.0196078431372549</v>
      </c>
    </row>
    <row r="81">
      <c r="A81" s="44" t="s">
        <v>310</v>
      </c>
      <c r="B81" s="44">
        <v>6600.0</v>
      </c>
      <c r="C81" s="44">
        <v>300.0</v>
      </c>
      <c r="D81" s="45">
        <v>0.0033222591362126247</v>
      </c>
      <c r="E81" s="46">
        <v>50.0</v>
      </c>
      <c r="F81" s="45">
        <v>0.0196078431372549</v>
      </c>
    </row>
    <row r="82">
      <c r="A82" s="44" t="s">
        <v>382</v>
      </c>
      <c r="B82" s="44">
        <v>6600.0</v>
      </c>
      <c r="C82" s="44">
        <v>225.0</v>
      </c>
      <c r="D82" s="45">
        <v>0.004424778761061947</v>
      </c>
      <c r="E82" s="46">
        <v>40.0</v>
      </c>
      <c r="F82" s="45">
        <v>0.024390243902439025</v>
      </c>
    </row>
    <row r="83">
      <c r="A83" s="44" t="s">
        <v>165</v>
      </c>
      <c r="B83" s="44">
        <v>6600.0</v>
      </c>
      <c r="C83" s="44">
        <v>350.0</v>
      </c>
      <c r="D83" s="45">
        <v>0.002849002849002849</v>
      </c>
      <c r="E83" s="46">
        <v>66.0</v>
      </c>
      <c r="F83" s="45">
        <v>0.014925373134328358</v>
      </c>
    </row>
    <row r="84">
      <c r="A84" s="44" t="s">
        <v>143</v>
      </c>
      <c r="B84" s="44">
        <v>6600.0</v>
      </c>
      <c r="C84" s="44">
        <v>225.0</v>
      </c>
      <c r="D84" s="45">
        <v>0.004424778761061947</v>
      </c>
      <c r="E84" s="46">
        <v>33.0</v>
      </c>
      <c r="F84" s="45">
        <v>0.029411764705882353</v>
      </c>
    </row>
    <row r="85">
      <c r="A85" s="44" t="s">
        <v>351</v>
      </c>
      <c r="B85" s="44">
        <v>6600.0</v>
      </c>
      <c r="C85" s="44">
        <v>400.0</v>
      </c>
      <c r="D85" s="45">
        <v>0.0024937655860349127</v>
      </c>
      <c r="E85" s="46">
        <v>66.0</v>
      </c>
      <c r="F85" s="45">
        <v>0.014925373134328358</v>
      </c>
    </row>
    <row r="86">
      <c r="A86" s="44" t="s">
        <v>60</v>
      </c>
      <c r="B86" s="44">
        <v>6500.0</v>
      </c>
      <c r="C86" s="44">
        <v>150.0</v>
      </c>
      <c r="D86" s="45">
        <v>0.006622516556291391</v>
      </c>
      <c r="E86" s="46">
        <v>25.0</v>
      </c>
      <c r="F86" s="45">
        <v>0.038461538461538464</v>
      </c>
    </row>
    <row r="87">
      <c r="A87" s="47" t="s">
        <v>696</v>
      </c>
      <c r="B87" s="44">
        <v>6500.0</v>
      </c>
      <c r="C87" s="44">
        <v>175.0</v>
      </c>
      <c r="D87" s="45">
        <v>0.005681818181818182</v>
      </c>
      <c r="E87" s="46">
        <v>25.0</v>
      </c>
      <c r="F87" s="45">
        <v>0.038461538461538464</v>
      </c>
    </row>
    <row r="88">
      <c r="A88" s="44" t="s">
        <v>217</v>
      </c>
      <c r="B88" s="44">
        <v>6500.0</v>
      </c>
      <c r="C88" s="44">
        <v>175.0</v>
      </c>
      <c r="D88" s="45">
        <v>0.005681818181818182</v>
      </c>
      <c r="E88" s="46">
        <v>33.0</v>
      </c>
      <c r="F88" s="45">
        <v>0.029411764705882353</v>
      </c>
    </row>
    <row r="89">
      <c r="A89" s="44" t="s">
        <v>323</v>
      </c>
      <c r="B89" s="44">
        <v>6500.0</v>
      </c>
      <c r="C89" s="44">
        <v>175.0</v>
      </c>
      <c r="D89" s="45">
        <v>0.005681818181818182</v>
      </c>
      <c r="E89" s="46">
        <v>33.0</v>
      </c>
      <c r="F89" s="45">
        <v>0.029411764705882353</v>
      </c>
    </row>
    <row r="90">
      <c r="A90" s="44" t="s">
        <v>292</v>
      </c>
      <c r="B90" s="44">
        <v>6500.0</v>
      </c>
      <c r="C90" s="44">
        <v>300.0</v>
      </c>
      <c r="D90" s="45">
        <v>0.0033222591362126247</v>
      </c>
      <c r="E90" s="46">
        <v>33.0</v>
      </c>
      <c r="F90" s="45">
        <v>0.029411764705882353</v>
      </c>
    </row>
    <row r="91">
      <c r="A91" s="44" t="s">
        <v>279</v>
      </c>
      <c r="B91" s="44">
        <v>6500.0</v>
      </c>
      <c r="C91" s="44">
        <v>300.0</v>
      </c>
      <c r="D91" s="45">
        <v>0.0033222591362126247</v>
      </c>
      <c r="E91" s="46">
        <v>66.0</v>
      </c>
      <c r="F91" s="45">
        <v>0.014925373134328358</v>
      </c>
    </row>
    <row r="92">
      <c r="A92" s="44" t="s">
        <v>245</v>
      </c>
      <c r="B92" s="44">
        <v>6500.0</v>
      </c>
      <c r="C92" s="44">
        <v>160.0</v>
      </c>
      <c r="D92" s="45">
        <v>0.006211180124223602</v>
      </c>
      <c r="E92" s="46">
        <v>40.0</v>
      </c>
      <c r="F92" s="45">
        <v>0.024390243902439025</v>
      </c>
    </row>
    <row r="93">
      <c r="A93" s="44" t="s">
        <v>698</v>
      </c>
      <c r="B93" s="44">
        <v>6500.0</v>
      </c>
      <c r="C93" s="44">
        <v>350.0</v>
      </c>
      <c r="D93" s="45">
        <v>0.002849002849002849</v>
      </c>
      <c r="E93" s="46">
        <v>50.0</v>
      </c>
      <c r="F93" s="45">
        <v>0.0196078431372549</v>
      </c>
    </row>
    <row r="94">
      <c r="A94" s="47" t="s">
        <v>270</v>
      </c>
      <c r="B94" s="44">
        <v>6500.0</v>
      </c>
      <c r="C94" s="44">
        <v>350.0</v>
      </c>
      <c r="D94" s="45">
        <v>0.002849002849002849</v>
      </c>
      <c r="E94" s="46">
        <v>66.0</v>
      </c>
      <c r="F94" s="45">
        <v>0.014925373134328358</v>
      </c>
    </row>
    <row r="95">
      <c r="A95" s="44" t="s">
        <v>367</v>
      </c>
      <c r="B95" s="44">
        <v>6500.0</v>
      </c>
      <c r="C95" s="44">
        <v>500.0</v>
      </c>
      <c r="D95" s="45">
        <v>0.001996007984031936</v>
      </c>
      <c r="E95" s="46">
        <v>66.0</v>
      </c>
      <c r="F95" s="45">
        <v>0.014925373134328358</v>
      </c>
    </row>
    <row r="96">
      <c r="A96" s="44" t="s">
        <v>262</v>
      </c>
      <c r="B96" s="44">
        <v>6400.0</v>
      </c>
      <c r="C96" s="44">
        <v>200.0</v>
      </c>
      <c r="D96" s="45">
        <v>0.004975124378109453</v>
      </c>
      <c r="E96" s="46">
        <v>40.0</v>
      </c>
      <c r="F96" s="45">
        <v>0.024390243902439025</v>
      </c>
    </row>
    <row r="97">
      <c r="A97" s="44" t="s">
        <v>284</v>
      </c>
      <c r="B97" s="44">
        <v>6400.0</v>
      </c>
      <c r="C97" s="44">
        <v>225.0</v>
      </c>
      <c r="D97" s="45">
        <v>0.004424778761061947</v>
      </c>
      <c r="E97" s="46">
        <v>50.0</v>
      </c>
      <c r="F97" s="45">
        <v>0.0196078431372549</v>
      </c>
    </row>
    <row r="98">
      <c r="A98" s="44" t="s">
        <v>381</v>
      </c>
      <c r="B98" s="44">
        <v>6400.0</v>
      </c>
      <c r="C98" s="44">
        <v>300.0</v>
      </c>
      <c r="D98" s="45">
        <v>0.0033222591362126247</v>
      </c>
      <c r="E98" s="46">
        <v>50.0</v>
      </c>
      <c r="F98" s="45">
        <v>0.0196078431372549</v>
      </c>
    </row>
    <row r="99">
      <c r="A99" s="44" t="s">
        <v>196</v>
      </c>
      <c r="B99" s="44">
        <v>6400.0</v>
      </c>
      <c r="C99" s="44">
        <v>350.0</v>
      </c>
      <c r="D99" s="45">
        <v>0.002849002849002849</v>
      </c>
      <c r="E99" s="46">
        <v>66.0</v>
      </c>
      <c r="F99" s="45">
        <v>0.014925373134328358</v>
      </c>
    </row>
    <row r="100">
      <c r="A100" s="44" t="s">
        <v>252</v>
      </c>
      <c r="B100" s="44">
        <v>6400.0</v>
      </c>
      <c r="C100" s="44">
        <v>300.0</v>
      </c>
      <c r="D100" s="45">
        <v>0.0033222591362126247</v>
      </c>
      <c r="E100" s="46">
        <v>66.0</v>
      </c>
      <c r="F100" s="45">
        <v>0.014925373134328358</v>
      </c>
    </row>
    <row r="101">
      <c r="A101" s="44" t="s">
        <v>360</v>
      </c>
      <c r="B101" s="44">
        <v>6400.0</v>
      </c>
      <c r="C101" s="44">
        <v>275.0</v>
      </c>
      <c r="D101" s="45">
        <v>0.0036231884057971015</v>
      </c>
      <c r="E101" s="46">
        <v>40.0</v>
      </c>
      <c r="F101" s="45">
        <v>0.024390243902439025</v>
      </c>
    </row>
    <row r="102">
      <c r="A102" s="44" t="s">
        <v>105</v>
      </c>
      <c r="B102" s="44">
        <v>6400.0</v>
      </c>
      <c r="C102" s="44">
        <v>400.0</v>
      </c>
      <c r="D102" s="45">
        <v>0.0024937655860349127</v>
      </c>
      <c r="E102" s="46">
        <v>80.0</v>
      </c>
      <c r="F102" s="45">
        <v>0.012345679012345678</v>
      </c>
    </row>
    <row r="103">
      <c r="A103" s="44" t="s">
        <v>299</v>
      </c>
      <c r="B103" s="44">
        <v>6400.0</v>
      </c>
      <c r="C103" s="44">
        <v>400.0</v>
      </c>
      <c r="D103" s="45">
        <v>0.0024937655860349127</v>
      </c>
      <c r="E103" s="46">
        <v>100.0</v>
      </c>
      <c r="F103" s="45">
        <v>0.009900990099009901</v>
      </c>
    </row>
    <row r="104">
      <c r="A104" s="44" t="s">
        <v>313</v>
      </c>
      <c r="B104" s="44">
        <v>6400.0</v>
      </c>
      <c r="C104" s="44">
        <v>600.0</v>
      </c>
      <c r="D104" s="45">
        <v>0.0016638935108153079</v>
      </c>
      <c r="E104" s="46">
        <v>80.0</v>
      </c>
      <c r="F104" s="45">
        <v>0.012345679012345678</v>
      </c>
    </row>
    <row r="105">
      <c r="A105" s="44" t="s">
        <v>329</v>
      </c>
      <c r="B105" s="44">
        <v>6400.0</v>
      </c>
      <c r="C105" s="44">
        <v>400.0</v>
      </c>
      <c r="D105" s="45">
        <v>0.0024937655860349127</v>
      </c>
      <c r="E105" s="46">
        <v>100.0</v>
      </c>
      <c r="F105" s="45">
        <v>0.009900990099009901</v>
      </c>
    </row>
    <row r="106">
      <c r="A106" s="44" t="s">
        <v>42</v>
      </c>
      <c r="B106" s="44">
        <v>6300.0</v>
      </c>
      <c r="C106" s="44">
        <v>150.0</v>
      </c>
      <c r="D106" s="45">
        <v>0.006622516556291391</v>
      </c>
      <c r="E106" s="46">
        <v>25.0</v>
      </c>
      <c r="F106" s="45">
        <v>0.038461538461538464</v>
      </c>
    </row>
    <row r="107">
      <c r="A107" s="44" t="s">
        <v>190</v>
      </c>
      <c r="B107" s="44">
        <v>6300.0</v>
      </c>
      <c r="C107" s="44">
        <v>160.0</v>
      </c>
      <c r="D107" s="45">
        <v>0.006211180124223602</v>
      </c>
      <c r="E107" s="46">
        <v>25.0</v>
      </c>
      <c r="F107" s="45">
        <v>0.038461538461538464</v>
      </c>
    </row>
    <row r="108">
      <c r="A108" s="44" t="s">
        <v>185</v>
      </c>
      <c r="B108" s="44">
        <v>6300.0</v>
      </c>
      <c r="C108" s="44">
        <v>175.0</v>
      </c>
      <c r="D108" s="45">
        <v>0.005681818181818182</v>
      </c>
      <c r="E108" s="46">
        <v>40.0</v>
      </c>
      <c r="F108" s="45">
        <v>0.024390243902439025</v>
      </c>
    </row>
    <row r="109">
      <c r="A109" s="44" t="s">
        <v>393</v>
      </c>
      <c r="B109" s="44">
        <v>6300.0</v>
      </c>
      <c r="C109" s="44">
        <v>175.0</v>
      </c>
      <c r="D109" s="45">
        <v>0.005681818181818182</v>
      </c>
      <c r="E109" s="46">
        <v>40.0</v>
      </c>
      <c r="F109" s="45">
        <v>0.024390243902439025</v>
      </c>
    </row>
    <row r="110">
      <c r="A110" s="44" t="s">
        <v>250</v>
      </c>
      <c r="B110" s="44">
        <v>6300.0</v>
      </c>
      <c r="C110" s="44">
        <v>250.0</v>
      </c>
      <c r="D110" s="45">
        <v>0.00398406374501992</v>
      </c>
      <c r="E110" s="46">
        <v>33.0</v>
      </c>
      <c r="F110" s="45">
        <v>0.029411764705882353</v>
      </c>
    </row>
    <row r="111">
      <c r="A111" s="44" t="s">
        <v>223</v>
      </c>
      <c r="B111" s="44">
        <v>6300.0</v>
      </c>
      <c r="C111" s="44">
        <v>300.0</v>
      </c>
      <c r="D111" s="45">
        <v>0.0033222591362126247</v>
      </c>
      <c r="E111" s="46">
        <v>33.0</v>
      </c>
      <c r="F111" s="45">
        <v>0.029411764705882353</v>
      </c>
    </row>
    <row r="112">
      <c r="A112" s="44" t="s">
        <v>123</v>
      </c>
      <c r="B112" s="44">
        <v>6300.0</v>
      </c>
      <c r="C112" s="44">
        <v>200.0</v>
      </c>
      <c r="D112" s="45">
        <v>0.004975124378109453</v>
      </c>
      <c r="E112" s="46">
        <v>33.0</v>
      </c>
      <c r="F112" s="45">
        <v>0.029411764705882353</v>
      </c>
    </row>
    <row r="113">
      <c r="A113" s="44" t="s">
        <v>363</v>
      </c>
      <c r="B113" s="44">
        <v>6300.0</v>
      </c>
      <c r="C113" s="44">
        <v>300.0</v>
      </c>
      <c r="D113" s="45">
        <v>0.0033222591362126247</v>
      </c>
      <c r="E113" s="46">
        <v>50.0</v>
      </c>
      <c r="F113" s="45">
        <v>0.0196078431372549</v>
      </c>
    </row>
    <row r="114">
      <c r="A114" s="44" t="s">
        <v>396</v>
      </c>
      <c r="B114" s="44">
        <v>6300.0</v>
      </c>
      <c r="C114" s="44">
        <v>275.0</v>
      </c>
      <c r="D114" s="45">
        <v>0.0036231884057971015</v>
      </c>
      <c r="E114" s="46">
        <v>80.0</v>
      </c>
      <c r="F114" s="45">
        <v>0.012345679012345678</v>
      </c>
    </row>
    <row r="115">
      <c r="A115" s="44" t="s">
        <v>347</v>
      </c>
      <c r="B115" s="44">
        <v>6300.0</v>
      </c>
      <c r="C115" s="44">
        <v>250.0</v>
      </c>
      <c r="D115" s="45">
        <v>0.00398406374501992</v>
      </c>
      <c r="E115" s="46">
        <v>50.0</v>
      </c>
      <c r="F115" s="45">
        <v>0.0196078431372549</v>
      </c>
    </row>
    <row r="116">
      <c r="A116" s="44" t="s">
        <v>239</v>
      </c>
      <c r="B116" s="44">
        <v>6300.0</v>
      </c>
      <c r="C116" s="44">
        <v>200.0</v>
      </c>
      <c r="D116" s="45">
        <v>0.004975124378109453</v>
      </c>
      <c r="E116" s="46">
        <v>100.0</v>
      </c>
      <c r="F116" s="45">
        <v>0.009900990099009901</v>
      </c>
    </row>
    <row r="117">
      <c r="A117" s="44" t="s">
        <v>322</v>
      </c>
      <c r="B117" s="44">
        <v>6300.0</v>
      </c>
      <c r="C117" s="44">
        <v>600.0</v>
      </c>
      <c r="D117" s="45">
        <v>0.0016638935108153079</v>
      </c>
      <c r="E117" s="46">
        <v>100.0</v>
      </c>
      <c r="F117" s="45">
        <v>0.009900990099009901</v>
      </c>
    </row>
    <row r="118">
      <c r="A118" s="44" t="s">
        <v>699</v>
      </c>
      <c r="B118" s="44">
        <v>6200.0</v>
      </c>
      <c r="C118" s="46"/>
      <c r="D118" s="45"/>
      <c r="E118" s="46">
        <v>33.0</v>
      </c>
      <c r="F118" s="45">
        <v>0.029411764705882353</v>
      </c>
    </row>
    <row r="119">
      <c r="A119" s="44" t="s">
        <v>186</v>
      </c>
      <c r="B119" s="44">
        <v>6200.0</v>
      </c>
      <c r="C119" s="44">
        <v>225.0</v>
      </c>
      <c r="D119" s="45">
        <v>0.004424778761061947</v>
      </c>
      <c r="E119" s="46">
        <v>33.0</v>
      </c>
      <c r="F119" s="45">
        <v>0.029411764705882353</v>
      </c>
    </row>
    <row r="120">
      <c r="A120" s="44" t="s">
        <v>374</v>
      </c>
      <c r="B120" s="44">
        <v>6200.0</v>
      </c>
      <c r="C120" s="44">
        <v>300.0</v>
      </c>
      <c r="D120" s="45">
        <v>0.0033222591362126247</v>
      </c>
      <c r="E120" s="46">
        <v>66.0</v>
      </c>
      <c r="F120" s="45">
        <v>0.014925373134328358</v>
      </c>
    </row>
    <row r="121">
      <c r="A121" s="44" t="s">
        <v>379</v>
      </c>
      <c r="B121" s="44">
        <v>6200.0</v>
      </c>
      <c r="C121" s="44">
        <v>300.0</v>
      </c>
      <c r="D121" s="45">
        <v>0.0033222591362126247</v>
      </c>
      <c r="E121" s="46">
        <v>40.0</v>
      </c>
      <c r="F121" s="45">
        <v>0.024390243902439025</v>
      </c>
    </row>
    <row r="122">
      <c r="A122" s="44" t="s">
        <v>341</v>
      </c>
      <c r="B122" s="44">
        <v>6200.0</v>
      </c>
      <c r="C122" s="44">
        <v>300.0</v>
      </c>
      <c r="D122" s="45">
        <v>0.0033222591362126247</v>
      </c>
      <c r="E122" s="46">
        <v>40.0</v>
      </c>
      <c r="F122" s="45">
        <v>0.024390243902439025</v>
      </c>
    </row>
    <row r="123">
      <c r="A123" s="44" t="s">
        <v>380</v>
      </c>
      <c r="B123" s="44">
        <v>6200.0</v>
      </c>
      <c r="C123" s="44">
        <v>300.0</v>
      </c>
      <c r="D123" s="45">
        <v>0.0033222591362126247</v>
      </c>
      <c r="E123" s="46">
        <v>66.0</v>
      </c>
      <c r="F123" s="45">
        <v>0.014925373134328358</v>
      </c>
    </row>
    <row r="124">
      <c r="A124" s="44" t="s">
        <v>339</v>
      </c>
      <c r="B124" s="44">
        <v>6200.0</v>
      </c>
      <c r="C124" s="44">
        <v>300.0</v>
      </c>
      <c r="D124" s="45">
        <v>0.0033222591362126247</v>
      </c>
      <c r="E124" s="46">
        <v>66.0</v>
      </c>
      <c r="F124" s="45">
        <v>0.014925373134328358</v>
      </c>
    </row>
    <row r="125">
      <c r="A125" s="44" t="s">
        <v>400</v>
      </c>
      <c r="B125" s="44">
        <v>6200.0</v>
      </c>
      <c r="C125" s="44">
        <v>350.0</v>
      </c>
      <c r="D125" s="45">
        <v>0.002849002849002849</v>
      </c>
      <c r="E125" s="46">
        <v>50.0</v>
      </c>
      <c r="F125" s="45">
        <v>0.0196078431372549</v>
      </c>
    </row>
    <row r="126">
      <c r="A126" s="44" t="s">
        <v>392</v>
      </c>
      <c r="B126" s="44">
        <v>6200.0</v>
      </c>
      <c r="C126" s="44">
        <v>400.0</v>
      </c>
      <c r="D126" s="45">
        <v>0.0024937655860349127</v>
      </c>
      <c r="E126" s="46">
        <v>100.0</v>
      </c>
      <c r="F126" s="45">
        <v>0.009900990099009901</v>
      </c>
    </row>
    <row r="127">
      <c r="A127" s="44" t="s">
        <v>390</v>
      </c>
      <c r="B127" s="44">
        <v>6200.0</v>
      </c>
      <c r="C127" s="44">
        <v>350.0</v>
      </c>
      <c r="D127" s="45">
        <v>0.002849002849002849</v>
      </c>
      <c r="E127" s="46">
        <v>66.0</v>
      </c>
      <c r="F127" s="45">
        <v>0.014925373134328358</v>
      </c>
    </row>
    <row r="128">
      <c r="A128" s="44" t="s">
        <v>386</v>
      </c>
      <c r="B128" s="44">
        <v>6200.0</v>
      </c>
      <c r="C128" s="44">
        <v>750.0</v>
      </c>
      <c r="D128" s="45">
        <v>0.0013315579227696406</v>
      </c>
      <c r="E128" s="46">
        <v>80.0</v>
      </c>
      <c r="F128" s="45">
        <v>0.012345679012345678</v>
      </c>
    </row>
    <row r="129">
      <c r="A129" s="44" t="s">
        <v>391</v>
      </c>
      <c r="B129" s="44">
        <v>6200.0</v>
      </c>
      <c r="C129" s="44">
        <v>1000.0</v>
      </c>
      <c r="D129" s="45">
        <v>9.99000999000999E-4</v>
      </c>
      <c r="E129" s="46">
        <v>100.0</v>
      </c>
      <c r="F129" s="45">
        <v>0.009900990099009901</v>
      </c>
    </row>
    <row r="130">
      <c r="A130" s="44" t="s">
        <v>68</v>
      </c>
      <c r="B130" s="44">
        <v>6100.0</v>
      </c>
      <c r="C130" s="44">
        <v>225.0</v>
      </c>
      <c r="D130" s="45">
        <v>0.004424778761061947</v>
      </c>
      <c r="E130" s="46">
        <v>50.0</v>
      </c>
      <c r="F130" s="45">
        <v>0.0196078431372549</v>
      </c>
    </row>
    <row r="131">
      <c r="A131" s="44" t="s">
        <v>149</v>
      </c>
      <c r="B131" s="44">
        <v>6100.0</v>
      </c>
      <c r="C131" s="44">
        <v>300.0</v>
      </c>
      <c r="D131" s="45">
        <v>0.0033222591362126247</v>
      </c>
      <c r="E131" s="46">
        <v>40.0</v>
      </c>
      <c r="F131" s="45">
        <v>0.024390243902439025</v>
      </c>
    </row>
    <row r="132">
      <c r="A132" s="44" t="s">
        <v>130</v>
      </c>
      <c r="B132" s="44">
        <v>6100.0</v>
      </c>
      <c r="C132" s="44">
        <v>250.0</v>
      </c>
      <c r="D132" s="45">
        <v>0.00398406374501992</v>
      </c>
      <c r="E132" s="46">
        <v>66.0</v>
      </c>
      <c r="F132" s="45">
        <v>0.014925373134328358</v>
      </c>
    </row>
    <row r="133">
      <c r="A133" s="44" t="s">
        <v>361</v>
      </c>
      <c r="B133" s="44">
        <v>6100.0</v>
      </c>
      <c r="C133" s="44">
        <v>300.0</v>
      </c>
      <c r="D133" s="45">
        <v>0.0033222591362126247</v>
      </c>
      <c r="E133" s="46">
        <v>66.0</v>
      </c>
      <c r="F133" s="45">
        <v>0.014925373134328358</v>
      </c>
    </row>
    <row r="134">
      <c r="A134" s="47" t="s">
        <v>264</v>
      </c>
      <c r="B134" s="44">
        <v>6100.0</v>
      </c>
      <c r="C134" s="44">
        <v>300.0</v>
      </c>
      <c r="D134" s="45">
        <v>0.0033222591362126247</v>
      </c>
      <c r="E134" s="46">
        <v>50.0</v>
      </c>
      <c r="F134" s="45">
        <v>0.0196078431372549</v>
      </c>
    </row>
    <row r="135">
      <c r="A135" s="44" t="s">
        <v>260</v>
      </c>
      <c r="B135" s="44">
        <v>6100.0</v>
      </c>
      <c r="C135" s="44">
        <v>300.0</v>
      </c>
      <c r="D135" s="45">
        <v>0.0033222591362126247</v>
      </c>
      <c r="E135" s="46">
        <v>50.0</v>
      </c>
      <c r="F135" s="45">
        <v>0.0196078431372549</v>
      </c>
    </row>
    <row r="136">
      <c r="A136" s="44" t="s">
        <v>321</v>
      </c>
      <c r="B136" s="44">
        <v>6100.0</v>
      </c>
      <c r="C136" s="44">
        <v>400.0</v>
      </c>
      <c r="D136" s="45">
        <v>0.0024937655860349127</v>
      </c>
      <c r="E136" s="46">
        <v>66.0</v>
      </c>
      <c r="F136" s="45">
        <v>0.014925373134328358</v>
      </c>
    </row>
    <row r="137">
      <c r="A137" s="44" t="s">
        <v>384</v>
      </c>
      <c r="B137" s="44">
        <v>6100.0</v>
      </c>
      <c r="C137" s="44">
        <v>300.0</v>
      </c>
      <c r="D137" s="45">
        <v>0.0033222591362126247</v>
      </c>
      <c r="E137" s="46">
        <v>66.0</v>
      </c>
      <c r="F137" s="45">
        <v>0.014925373134328358</v>
      </c>
    </row>
    <row r="138">
      <c r="A138" s="44" t="s">
        <v>164</v>
      </c>
      <c r="B138" s="44">
        <v>6100.0</v>
      </c>
      <c r="C138" s="44">
        <v>400.0</v>
      </c>
      <c r="D138" s="45">
        <v>0.0024937655860349127</v>
      </c>
      <c r="E138" s="46">
        <v>80.0</v>
      </c>
      <c r="F138" s="45">
        <v>0.012345679012345678</v>
      </c>
    </row>
    <row r="139">
      <c r="A139" s="44" t="s">
        <v>319</v>
      </c>
      <c r="B139" s="44">
        <v>6100.0</v>
      </c>
      <c r="C139" s="44">
        <v>600.0</v>
      </c>
      <c r="D139" s="45">
        <v>0.0016638935108153079</v>
      </c>
      <c r="E139" s="46">
        <v>66.0</v>
      </c>
      <c r="F139" s="45">
        <v>0.014925373134328358</v>
      </c>
    </row>
    <row r="140">
      <c r="A140" s="44" t="s">
        <v>297</v>
      </c>
      <c r="B140" s="44">
        <v>6100.0</v>
      </c>
      <c r="C140" s="44">
        <v>1000.0</v>
      </c>
      <c r="D140" s="45">
        <v>9.99000999000999E-4</v>
      </c>
      <c r="E140" s="46">
        <v>80.0</v>
      </c>
      <c r="F140" s="45">
        <v>0.012345679012345678</v>
      </c>
    </row>
    <row r="141">
      <c r="A141" s="44" t="s">
        <v>397</v>
      </c>
      <c r="B141" s="44">
        <v>6100.0</v>
      </c>
      <c r="C141" s="44">
        <v>1500.0</v>
      </c>
      <c r="D141" s="45">
        <v>6.662225183211193E-4</v>
      </c>
      <c r="E141" s="46">
        <v>200.0</v>
      </c>
      <c r="F141" s="45">
        <v>0.004975124378109453</v>
      </c>
    </row>
    <row r="142">
      <c r="A142" s="44" t="s">
        <v>371</v>
      </c>
      <c r="B142" s="44">
        <v>6000.0</v>
      </c>
      <c r="C142" s="44">
        <v>350.0</v>
      </c>
      <c r="D142" s="45">
        <v>0.002849002849002849</v>
      </c>
      <c r="E142" s="46">
        <v>66.0</v>
      </c>
      <c r="F142" s="45">
        <v>0.014925373134328358</v>
      </c>
    </row>
    <row r="143">
      <c r="A143" s="44" t="s">
        <v>398</v>
      </c>
      <c r="B143" s="44">
        <v>6000.0</v>
      </c>
      <c r="C143" s="44">
        <v>400.0</v>
      </c>
      <c r="D143" s="45">
        <v>0.0024937655860349127</v>
      </c>
      <c r="E143" s="46">
        <v>66.0</v>
      </c>
      <c r="F143" s="45">
        <v>0.014925373134328358</v>
      </c>
    </row>
    <row r="144">
      <c r="A144" s="44" t="s">
        <v>375</v>
      </c>
      <c r="B144" s="44">
        <v>6000.0</v>
      </c>
      <c r="C144" s="44">
        <v>500.0</v>
      </c>
      <c r="D144" s="45">
        <v>0.001996007984031936</v>
      </c>
      <c r="E144" s="46">
        <v>100.0</v>
      </c>
      <c r="F144" s="45">
        <v>0.009900990099009901</v>
      </c>
    </row>
    <row r="145">
      <c r="A145" s="44" t="s">
        <v>358</v>
      </c>
      <c r="B145" s="44">
        <v>6000.0</v>
      </c>
      <c r="C145" s="44">
        <v>400.0</v>
      </c>
      <c r="D145" s="45">
        <v>0.0024937655860349127</v>
      </c>
      <c r="E145" s="46">
        <v>66.0</v>
      </c>
      <c r="F145" s="45">
        <v>0.014925373134328358</v>
      </c>
    </row>
    <row r="146">
      <c r="A146" s="44" t="s">
        <v>356</v>
      </c>
      <c r="B146" s="44">
        <v>6000.0</v>
      </c>
      <c r="C146" s="44">
        <v>500.0</v>
      </c>
      <c r="D146" s="45">
        <v>0.001996007984031936</v>
      </c>
      <c r="E146" s="46">
        <v>100.0</v>
      </c>
      <c r="F146" s="45">
        <v>0.009900990099009901</v>
      </c>
    </row>
    <row r="147">
      <c r="A147" s="44" t="s">
        <v>138</v>
      </c>
      <c r="B147" s="44">
        <v>6000.0</v>
      </c>
      <c r="C147" s="44">
        <v>400.0</v>
      </c>
      <c r="D147" s="45">
        <v>0.0024937655860349127</v>
      </c>
      <c r="E147" s="46">
        <v>100.0</v>
      </c>
      <c r="F147" s="45">
        <v>0.009900990099009901</v>
      </c>
    </row>
    <row r="148">
      <c r="A148" s="44" t="s">
        <v>399</v>
      </c>
      <c r="B148" s="44">
        <v>6000.0</v>
      </c>
      <c r="C148" s="44">
        <v>500.0</v>
      </c>
      <c r="D148" s="45">
        <v>0.001996007984031936</v>
      </c>
      <c r="E148" s="46"/>
      <c r="F148" s="45"/>
    </row>
    <row r="149">
      <c r="A149" s="44" t="s">
        <v>385</v>
      </c>
      <c r="B149" s="44">
        <v>6000.0</v>
      </c>
      <c r="C149" s="44">
        <v>500.0</v>
      </c>
      <c r="D149" s="45">
        <v>0.001996007984031936</v>
      </c>
      <c r="E149" s="46">
        <v>100.0</v>
      </c>
      <c r="F149" s="45">
        <v>0.009900990099009901</v>
      </c>
    </row>
    <row r="150">
      <c r="A150" s="44" t="s">
        <v>242</v>
      </c>
      <c r="B150" s="44">
        <v>6000.0</v>
      </c>
      <c r="C150" s="44">
        <v>500.0</v>
      </c>
      <c r="D150" s="45">
        <v>0.001996007984031936</v>
      </c>
      <c r="E150" s="46">
        <v>40.0</v>
      </c>
      <c r="F150" s="45">
        <v>0.024390243902439025</v>
      </c>
    </row>
    <row r="151">
      <c r="A151" s="44" t="s">
        <v>353</v>
      </c>
      <c r="B151" s="44">
        <v>6000.0</v>
      </c>
      <c r="C151" s="44">
        <v>600.0</v>
      </c>
      <c r="D151" s="45">
        <v>0.0016638935108153079</v>
      </c>
      <c r="E151" s="46">
        <v>80.0</v>
      </c>
      <c r="F151" s="45">
        <v>0.012345679012345678</v>
      </c>
    </row>
    <row r="152">
      <c r="A152" s="44" t="s">
        <v>265</v>
      </c>
      <c r="B152" s="44">
        <v>6000.0</v>
      </c>
      <c r="C152" s="44">
        <v>750.0</v>
      </c>
      <c r="D152" s="45">
        <v>0.0013315579227696406</v>
      </c>
      <c r="E152" s="46">
        <v>66.0</v>
      </c>
      <c r="F152" s="45">
        <v>0.014925373134328358</v>
      </c>
    </row>
    <row r="153">
      <c r="A153" s="44" t="s">
        <v>394</v>
      </c>
      <c r="B153" s="44">
        <v>6000.0</v>
      </c>
      <c r="C153" s="44">
        <v>1000.0</v>
      </c>
      <c r="D153" s="45">
        <v>9.99000999000999E-4</v>
      </c>
      <c r="E153" s="46">
        <v>100.0</v>
      </c>
      <c r="F153" s="45">
        <v>0.009900990099009901</v>
      </c>
    </row>
  </sheetData>
  <conditionalFormatting sqref="B2:B15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D2:D153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F2:F153">
    <cfRule type="colorScale" priority="3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6.43"/>
    <col customWidth="1" min="2" max="2" width="20.43"/>
    <col customWidth="1" min="3" max="3" width="5.43"/>
    <col customWidth="1" min="4" max="4" width="17.0"/>
    <col customWidth="1" min="5" max="5" width="14.29"/>
    <col customWidth="1" min="6" max="6" width="9.29"/>
  </cols>
  <sheetData>
    <row r="1">
      <c r="A1" s="3" t="s">
        <v>687</v>
      </c>
      <c r="B1" s="3" t="s">
        <v>0</v>
      </c>
      <c r="C1" s="3" t="s">
        <v>2</v>
      </c>
      <c r="D1" s="3" t="s">
        <v>688</v>
      </c>
      <c r="E1" s="3" t="s">
        <v>689</v>
      </c>
      <c r="F1" s="3" t="s">
        <v>690</v>
      </c>
    </row>
    <row r="2">
      <c r="A2" s="17" t="s">
        <v>691</v>
      </c>
      <c r="B2" s="17" t="s">
        <v>162</v>
      </c>
      <c r="C2" s="17">
        <v>11500.0</v>
      </c>
      <c r="D2" s="17" t="s">
        <v>692</v>
      </c>
      <c r="E2" s="17">
        <v>69.611</v>
      </c>
      <c r="F2" s="17" t="s">
        <v>693</v>
      </c>
    </row>
    <row r="3">
      <c r="A3" s="17" t="s">
        <v>691</v>
      </c>
      <c r="B3" s="17" t="s">
        <v>206</v>
      </c>
      <c r="C3" s="17">
        <v>10900.0</v>
      </c>
      <c r="D3" s="17" t="s">
        <v>692</v>
      </c>
      <c r="E3" s="17">
        <v>48.688</v>
      </c>
      <c r="F3" s="17" t="s">
        <v>693</v>
      </c>
    </row>
    <row r="4">
      <c r="A4" s="17" t="s">
        <v>691</v>
      </c>
      <c r="B4" s="17" t="s">
        <v>41</v>
      </c>
      <c r="C4" s="17">
        <v>10700.0</v>
      </c>
      <c r="D4" s="17" t="s">
        <v>692</v>
      </c>
      <c r="E4" s="17">
        <v>66.364</v>
      </c>
      <c r="F4" s="17" t="s">
        <v>693</v>
      </c>
    </row>
    <row r="5">
      <c r="A5" s="17" t="s">
        <v>691</v>
      </c>
      <c r="B5" s="17" t="s">
        <v>59</v>
      </c>
      <c r="C5" s="17">
        <v>10500.0</v>
      </c>
      <c r="D5" s="17" t="s">
        <v>692</v>
      </c>
      <c r="E5" s="17">
        <v>64.2</v>
      </c>
      <c r="F5" s="17" t="s">
        <v>693</v>
      </c>
    </row>
    <row r="6">
      <c r="A6" s="17" t="s">
        <v>691</v>
      </c>
      <c r="B6" s="17" t="s">
        <v>129</v>
      </c>
      <c r="C6" s="17">
        <v>10200.0</v>
      </c>
      <c r="D6" s="17" t="s">
        <v>692</v>
      </c>
      <c r="E6" s="17">
        <v>67.5</v>
      </c>
      <c r="F6" s="17" t="s">
        <v>693</v>
      </c>
    </row>
    <row r="7">
      <c r="A7" s="17" t="s">
        <v>691</v>
      </c>
      <c r="B7" s="17" t="s">
        <v>181</v>
      </c>
      <c r="C7" s="17">
        <v>10000.0</v>
      </c>
      <c r="D7" s="17" t="s">
        <v>692</v>
      </c>
      <c r="E7" s="17">
        <v>61.05</v>
      </c>
      <c r="F7" s="17" t="s">
        <v>693</v>
      </c>
    </row>
    <row r="8">
      <c r="A8" s="17" t="s">
        <v>691</v>
      </c>
      <c r="B8" s="17" t="s">
        <v>33</v>
      </c>
      <c r="C8" s="17">
        <v>9900.0</v>
      </c>
      <c r="D8" s="17" t="s">
        <v>692</v>
      </c>
      <c r="E8" s="17">
        <v>77.75</v>
      </c>
      <c r="F8" s="17" t="s">
        <v>693</v>
      </c>
    </row>
    <row r="9">
      <c r="A9" s="17" t="s">
        <v>691</v>
      </c>
      <c r="B9" s="17" t="s">
        <v>225</v>
      </c>
      <c r="C9" s="17">
        <v>9700.0</v>
      </c>
      <c r="D9" s="17" t="s">
        <v>692</v>
      </c>
      <c r="E9" s="17">
        <v>62.318</v>
      </c>
      <c r="F9" s="17" t="s">
        <v>693</v>
      </c>
    </row>
    <row r="10">
      <c r="A10" s="17" t="s">
        <v>691</v>
      </c>
      <c r="B10" s="17" t="s">
        <v>269</v>
      </c>
      <c r="C10" s="17">
        <v>9400.0</v>
      </c>
      <c r="D10" s="17" t="s">
        <v>692</v>
      </c>
      <c r="E10" s="17">
        <v>51.375</v>
      </c>
      <c r="F10" s="17" t="s">
        <v>693</v>
      </c>
    </row>
    <row r="11">
      <c r="A11" s="17" t="s">
        <v>691</v>
      </c>
      <c r="B11" s="17" t="s">
        <v>92</v>
      </c>
      <c r="C11" s="17">
        <v>9300.0</v>
      </c>
      <c r="D11" s="17" t="s">
        <v>692</v>
      </c>
      <c r="E11" s="17">
        <v>64.25</v>
      </c>
      <c r="F11" s="17" t="s">
        <v>693</v>
      </c>
    </row>
    <row r="12">
      <c r="A12" s="17" t="s">
        <v>691</v>
      </c>
      <c r="B12" s="17" t="s">
        <v>38</v>
      </c>
      <c r="C12" s="17">
        <v>9100.0</v>
      </c>
      <c r="D12" s="17" t="s">
        <v>692</v>
      </c>
      <c r="E12" s="17">
        <v>83.222</v>
      </c>
      <c r="F12" s="17" t="s">
        <v>693</v>
      </c>
    </row>
    <row r="13">
      <c r="A13" s="17" t="s">
        <v>691</v>
      </c>
      <c r="B13" s="17" t="s">
        <v>202</v>
      </c>
      <c r="C13" s="17">
        <v>8900.0</v>
      </c>
      <c r="D13" s="17" t="s">
        <v>692</v>
      </c>
      <c r="E13" s="17">
        <v>50.167</v>
      </c>
      <c r="F13" s="17" t="s">
        <v>693</v>
      </c>
    </row>
    <row r="14">
      <c r="A14" s="17" t="s">
        <v>691</v>
      </c>
      <c r="B14" s="17" t="s">
        <v>139</v>
      </c>
      <c r="C14" s="17">
        <v>8700.0</v>
      </c>
      <c r="D14" s="17" t="s">
        <v>692</v>
      </c>
      <c r="E14" s="17">
        <v>60.5</v>
      </c>
      <c r="F14" s="17" t="s">
        <v>693</v>
      </c>
    </row>
    <row r="15">
      <c r="A15" s="17" t="s">
        <v>691</v>
      </c>
      <c r="B15" s="17" t="s">
        <v>282</v>
      </c>
      <c r="C15" s="17">
        <v>8600.0</v>
      </c>
      <c r="D15" s="17" t="s">
        <v>692</v>
      </c>
      <c r="E15" s="17">
        <v>48.313</v>
      </c>
      <c r="F15" s="17" t="s">
        <v>693</v>
      </c>
    </row>
    <row r="16">
      <c r="A16" s="17" t="s">
        <v>691</v>
      </c>
      <c r="B16" s="17" t="s">
        <v>268</v>
      </c>
      <c r="C16" s="17">
        <v>8500.0</v>
      </c>
      <c r="D16" s="17" t="s">
        <v>692</v>
      </c>
      <c r="E16" s="17">
        <v>68.25</v>
      </c>
      <c r="F16" s="17" t="s">
        <v>693</v>
      </c>
    </row>
    <row r="17">
      <c r="A17" s="17" t="s">
        <v>691</v>
      </c>
      <c r="B17" s="17" t="s">
        <v>40</v>
      </c>
      <c r="C17" s="17">
        <v>8400.0</v>
      </c>
      <c r="D17" s="17" t="s">
        <v>692</v>
      </c>
      <c r="E17" s="17">
        <v>72.667</v>
      </c>
      <c r="F17" s="17" t="s">
        <v>693</v>
      </c>
    </row>
    <row r="18">
      <c r="A18" s="17" t="s">
        <v>691</v>
      </c>
      <c r="B18" s="17" t="s">
        <v>293</v>
      </c>
      <c r="C18" s="17">
        <v>8300.0</v>
      </c>
      <c r="D18" s="17" t="s">
        <v>692</v>
      </c>
      <c r="E18" s="17">
        <v>59.278</v>
      </c>
      <c r="F18" s="17" t="s">
        <v>693</v>
      </c>
    </row>
    <row r="19">
      <c r="A19" s="17" t="s">
        <v>691</v>
      </c>
      <c r="B19" s="17" t="s">
        <v>155</v>
      </c>
      <c r="C19" s="17">
        <v>8200.0</v>
      </c>
      <c r="D19" s="17" t="s">
        <v>692</v>
      </c>
      <c r="E19" s="17">
        <v>66.4</v>
      </c>
      <c r="F19" s="17" t="s">
        <v>693</v>
      </c>
    </row>
    <row r="20">
      <c r="A20" s="17" t="s">
        <v>691</v>
      </c>
      <c r="B20" s="17" t="s">
        <v>58</v>
      </c>
      <c r="C20" s="17">
        <v>8100.0</v>
      </c>
      <c r="D20" s="17" t="s">
        <v>692</v>
      </c>
      <c r="E20" s="17">
        <v>69.188</v>
      </c>
      <c r="F20" s="17" t="s">
        <v>693</v>
      </c>
    </row>
    <row r="21">
      <c r="A21" s="17" t="s">
        <v>691</v>
      </c>
      <c r="B21" s="17" t="s">
        <v>69</v>
      </c>
      <c r="C21" s="17">
        <v>8000.0</v>
      </c>
      <c r="D21" s="17" t="s">
        <v>692</v>
      </c>
      <c r="E21" s="17">
        <v>50.313</v>
      </c>
      <c r="F21" s="17" t="s">
        <v>693</v>
      </c>
    </row>
    <row r="22">
      <c r="A22" s="17" t="s">
        <v>691</v>
      </c>
      <c r="B22" s="17" t="s">
        <v>154</v>
      </c>
      <c r="C22" s="17">
        <v>7900.0</v>
      </c>
      <c r="D22" s="17" t="s">
        <v>692</v>
      </c>
      <c r="E22" s="17">
        <v>60.833</v>
      </c>
      <c r="F22" s="17" t="s">
        <v>693</v>
      </c>
    </row>
    <row r="23">
      <c r="A23" s="17" t="s">
        <v>691</v>
      </c>
      <c r="B23" s="17" t="s">
        <v>31</v>
      </c>
      <c r="C23" s="17">
        <v>7800.0</v>
      </c>
      <c r="D23" s="17" t="s">
        <v>692</v>
      </c>
      <c r="E23" s="17">
        <v>57.583</v>
      </c>
      <c r="F23" s="17" t="s">
        <v>693</v>
      </c>
    </row>
    <row r="24">
      <c r="A24" s="17" t="s">
        <v>691</v>
      </c>
      <c r="B24" s="17" t="s">
        <v>65</v>
      </c>
      <c r="C24" s="17">
        <v>7800.0</v>
      </c>
      <c r="D24" s="17" t="s">
        <v>692</v>
      </c>
      <c r="E24" s="17">
        <v>65.727</v>
      </c>
      <c r="F24" s="17" t="s">
        <v>693</v>
      </c>
    </row>
    <row r="25">
      <c r="A25" s="17" t="s">
        <v>691</v>
      </c>
      <c r="B25" s="17" t="s">
        <v>133</v>
      </c>
      <c r="C25" s="17">
        <v>7700.0</v>
      </c>
      <c r="D25" s="17" t="s">
        <v>692</v>
      </c>
      <c r="E25" s="17">
        <v>66.188</v>
      </c>
      <c r="F25" s="17" t="s">
        <v>693</v>
      </c>
    </row>
    <row r="26">
      <c r="A26" s="17" t="s">
        <v>691</v>
      </c>
      <c r="B26" s="17" t="s">
        <v>182</v>
      </c>
      <c r="C26" s="17">
        <v>7700.0</v>
      </c>
      <c r="D26" s="17" t="s">
        <v>692</v>
      </c>
      <c r="E26" s="17">
        <v>63.125</v>
      </c>
      <c r="F26" s="17" t="s">
        <v>693</v>
      </c>
    </row>
    <row r="27">
      <c r="A27" s="17" t="s">
        <v>691</v>
      </c>
      <c r="B27" s="17" t="s">
        <v>36</v>
      </c>
      <c r="C27" s="17">
        <v>7600.0</v>
      </c>
      <c r="D27" s="17" t="s">
        <v>692</v>
      </c>
      <c r="E27" s="17">
        <v>61.636</v>
      </c>
      <c r="F27" s="17" t="s">
        <v>693</v>
      </c>
    </row>
    <row r="28">
      <c r="A28" s="17" t="s">
        <v>691</v>
      </c>
      <c r="B28" s="17" t="s">
        <v>66</v>
      </c>
      <c r="C28" s="17">
        <v>7600.0</v>
      </c>
      <c r="D28" s="17" t="s">
        <v>692</v>
      </c>
      <c r="E28" s="17">
        <v>57.6</v>
      </c>
      <c r="F28" s="17" t="s">
        <v>693</v>
      </c>
    </row>
    <row r="29">
      <c r="A29" s="17" t="s">
        <v>691</v>
      </c>
      <c r="B29" s="17" t="s">
        <v>340</v>
      </c>
      <c r="C29" s="17">
        <v>7500.0</v>
      </c>
      <c r="D29" s="17" t="s">
        <v>692</v>
      </c>
      <c r="E29" s="17">
        <v>47.375</v>
      </c>
      <c r="F29" s="17" t="s">
        <v>693</v>
      </c>
    </row>
    <row r="30">
      <c r="A30" s="17" t="s">
        <v>691</v>
      </c>
      <c r="B30" s="17" t="s">
        <v>303</v>
      </c>
      <c r="C30" s="17">
        <v>7500.0</v>
      </c>
      <c r="D30" s="17" t="s">
        <v>692</v>
      </c>
      <c r="E30" s="17">
        <v>56.357</v>
      </c>
      <c r="F30" s="17" t="s">
        <v>693</v>
      </c>
    </row>
    <row r="31">
      <c r="A31" s="17" t="s">
        <v>691</v>
      </c>
      <c r="B31" s="17" t="s">
        <v>53</v>
      </c>
      <c r="C31" s="17">
        <v>7400.0</v>
      </c>
      <c r="D31" s="17" t="s">
        <v>692</v>
      </c>
      <c r="E31" s="17">
        <v>62.7</v>
      </c>
      <c r="F31" s="17" t="s">
        <v>693</v>
      </c>
    </row>
    <row r="32">
      <c r="A32" s="17" t="s">
        <v>691</v>
      </c>
      <c r="B32" s="17" t="s">
        <v>30</v>
      </c>
      <c r="C32" s="17">
        <v>7400.0</v>
      </c>
      <c r="D32" s="17" t="s">
        <v>692</v>
      </c>
      <c r="E32" s="17">
        <v>61.182</v>
      </c>
      <c r="F32" s="17" t="s">
        <v>693</v>
      </c>
    </row>
    <row r="33">
      <c r="A33" s="17" t="s">
        <v>691</v>
      </c>
      <c r="B33" s="17" t="s">
        <v>37</v>
      </c>
      <c r="C33" s="17">
        <v>7300.0</v>
      </c>
      <c r="D33" s="17" t="s">
        <v>692</v>
      </c>
      <c r="E33" s="17">
        <v>68.5</v>
      </c>
      <c r="F33" s="17" t="s">
        <v>693</v>
      </c>
    </row>
    <row r="34">
      <c r="A34" s="17" t="s">
        <v>691</v>
      </c>
      <c r="B34" s="17" t="s">
        <v>113</v>
      </c>
      <c r="C34" s="17">
        <v>7300.0</v>
      </c>
      <c r="D34" s="17" t="s">
        <v>692</v>
      </c>
      <c r="E34" s="17">
        <v>64.045</v>
      </c>
      <c r="F34" s="17" t="s">
        <v>693</v>
      </c>
    </row>
    <row r="35">
      <c r="A35" s="17" t="s">
        <v>691</v>
      </c>
      <c r="B35" s="17" t="s">
        <v>191</v>
      </c>
      <c r="C35" s="17">
        <v>7200.0</v>
      </c>
      <c r="D35" s="17" t="s">
        <v>692</v>
      </c>
      <c r="E35" s="17">
        <v>50.7</v>
      </c>
      <c r="F35" s="17" t="s">
        <v>693</v>
      </c>
    </row>
    <row r="36">
      <c r="A36" s="17" t="s">
        <v>691</v>
      </c>
      <c r="B36" s="17" t="s">
        <v>235</v>
      </c>
      <c r="C36" s="17">
        <v>7200.0</v>
      </c>
      <c r="D36" s="17" t="s">
        <v>692</v>
      </c>
      <c r="E36" s="17">
        <v>47.938</v>
      </c>
      <c r="F36" s="17" t="s">
        <v>693</v>
      </c>
    </row>
    <row r="37">
      <c r="A37" s="17" t="s">
        <v>691</v>
      </c>
      <c r="B37" s="17" t="s">
        <v>127</v>
      </c>
      <c r="C37" s="17">
        <v>7200.0</v>
      </c>
      <c r="D37" s="17" t="s">
        <v>692</v>
      </c>
      <c r="E37" s="17">
        <v>57.333</v>
      </c>
      <c r="F37" s="17" t="s">
        <v>693</v>
      </c>
    </row>
    <row r="38">
      <c r="A38" s="17" t="s">
        <v>691</v>
      </c>
      <c r="B38" s="17" t="s">
        <v>87</v>
      </c>
      <c r="C38" s="17">
        <v>7100.0</v>
      </c>
      <c r="D38" s="17" t="s">
        <v>692</v>
      </c>
      <c r="E38" s="17">
        <v>57.455</v>
      </c>
      <c r="F38" s="17" t="s">
        <v>693</v>
      </c>
    </row>
    <row r="39">
      <c r="A39" s="17" t="s">
        <v>691</v>
      </c>
      <c r="B39" s="17" t="s">
        <v>61</v>
      </c>
      <c r="C39" s="17">
        <v>7100.0</v>
      </c>
      <c r="D39" s="17" t="s">
        <v>692</v>
      </c>
      <c r="E39" s="17">
        <v>51.0</v>
      </c>
      <c r="F39" s="17" t="s">
        <v>693</v>
      </c>
    </row>
    <row r="40">
      <c r="A40" s="17" t="s">
        <v>691</v>
      </c>
      <c r="B40" s="17" t="s">
        <v>100</v>
      </c>
      <c r="C40" s="17">
        <v>7100.0</v>
      </c>
      <c r="D40" s="17" t="s">
        <v>692</v>
      </c>
      <c r="E40" s="17">
        <v>49.667</v>
      </c>
      <c r="F40" s="17" t="s">
        <v>693</v>
      </c>
    </row>
    <row r="41">
      <c r="A41" s="17" t="s">
        <v>691</v>
      </c>
      <c r="B41" s="17" t="s">
        <v>389</v>
      </c>
      <c r="C41" s="17">
        <v>7000.0</v>
      </c>
      <c r="D41" s="17" t="s">
        <v>692</v>
      </c>
      <c r="E41" s="17">
        <v>48.583</v>
      </c>
      <c r="F41" s="17" t="s">
        <v>693</v>
      </c>
    </row>
    <row r="42">
      <c r="A42" s="17" t="s">
        <v>691</v>
      </c>
      <c r="B42" s="17" t="s">
        <v>85</v>
      </c>
      <c r="C42" s="17">
        <v>7000.0</v>
      </c>
      <c r="D42" s="17" t="s">
        <v>692</v>
      </c>
      <c r="E42" s="17">
        <v>52.0</v>
      </c>
      <c r="F42" s="17" t="s">
        <v>693</v>
      </c>
    </row>
    <row r="43">
      <c r="A43" s="17" t="s">
        <v>691</v>
      </c>
      <c r="B43" s="17" t="s">
        <v>144</v>
      </c>
      <c r="C43" s="17">
        <v>7000.0</v>
      </c>
      <c r="D43" s="17" t="s">
        <v>692</v>
      </c>
      <c r="E43" s="17">
        <v>48.938</v>
      </c>
      <c r="F43" s="17" t="s">
        <v>693</v>
      </c>
    </row>
    <row r="44">
      <c r="A44" s="17" t="s">
        <v>691</v>
      </c>
      <c r="B44" s="17" t="s">
        <v>34</v>
      </c>
      <c r="C44" s="17">
        <v>7000.0</v>
      </c>
      <c r="D44" s="17" t="s">
        <v>692</v>
      </c>
      <c r="E44" s="17">
        <v>58.188</v>
      </c>
      <c r="F44" s="17" t="s">
        <v>693</v>
      </c>
    </row>
    <row r="45">
      <c r="A45" s="17" t="s">
        <v>691</v>
      </c>
      <c r="B45" s="17" t="s">
        <v>388</v>
      </c>
      <c r="C45" s="17">
        <v>7000.0</v>
      </c>
      <c r="D45" s="17" t="s">
        <v>692</v>
      </c>
      <c r="E45" s="17">
        <v>48.125</v>
      </c>
      <c r="F45" s="17" t="s">
        <v>693</v>
      </c>
    </row>
    <row r="46">
      <c r="A46" s="17" t="s">
        <v>691</v>
      </c>
      <c r="B46" s="17" t="s">
        <v>124</v>
      </c>
      <c r="C46" s="17">
        <v>6900.0</v>
      </c>
      <c r="D46" s="17" t="s">
        <v>692</v>
      </c>
      <c r="E46" s="17">
        <v>51.125</v>
      </c>
      <c r="F46" s="17" t="s">
        <v>693</v>
      </c>
    </row>
    <row r="47">
      <c r="A47" s="17" t="s">
        <v>691</v>
      </c>
      <c r="B47" s="17" t="s">
        <v>316</v>
      </c>
      <c r="C47" s="17">
        <v>6900.0</v>
      </c>
      <c r="D47" s="17" t="s">
        <v>692</v>
      </c>
      <c r="E47" s="17">
        <v>53.944</v>
      </c>
      <c r="F47" s="17" t="s">
        <v>693</v>
      </c>
    </row>
    <row r="48">
      <c r="A48" s="17" t="s">
        <v>691</v>
      </c>
      <c r="B48" s="17" t="s">
        <v>287</v>
      </c>
      <c r="C48" s="17">
        <v>6900.0</v>
      </c>
      <c r="D48" s="17" t="s">
        <v>692</v>
      </c>
      <c r="E48" s="17">
        <v>45.65</v>
      </c>
      <c r="F48" s="17" t="s">
        <v>693</v>
      </c>
    </row>
    <row r="49">
      <c r="A49" s="17" t="s">
        <v>691</v>
      </c>
      <c r="B49" s="17" t="s">
        <v>228</v>
      </c>
      <c r="C49" s="17">
        <v>6900.0</v>
      </c>
      <c r="D49" s="17" t="s">
        <v>692</v>
      </c>
      <c r="E49" s="17">
        <v>42.75</v>
      </c>
      <c r="F49" s="17" t="s">
        <v>693</v>
      </c>
    </row>
    <row r="50">
      <c r="A50" s="17" t="s">
        <v>691</v>
      </c>
      <c r="B50" s="17" t="s">
        <v>248</v>
      </c>
      <c r="C50" s="17">
        <v>6900.0</v>
      </c>
      <c r="D50" s="17" t="s">
        <v>692</v>
      </c>
      <c r="E50" s="17">
        <v>55.05</v>
      </c>
      <c r="F50" s="17" t="s">
        <v>693</v>
      </c>
    </row>
    <row r="51">
      <c r="A51" s="17" t="s">
        <v>691</v>
      </c>
      <c r="B51" s="17" t="s">
        <v>234</v>
      </c>
      <c r="C51" s="17">
        <v>6900.0</v>
      </c>
      <c r="D51" s="17" t="s">
        <v>692</v>
      </c>
      <c r="E51" s="17">
        <v>50.5</v>
      </c>
      <c r="F51" s="17" t="s">
        <v>693</v>
      </c>
    </row>
    <row r="52">
      <c r="A52" s="17" t="s">
        <v>691</v>
      </c>
      <c r="B52" s="17" t="s">
        <v>145</v>
      </c>
      <c r="C52" s="17">
        <v>6900.0</v>
      </c>
      <c r="D52" s="17" t="s">
        <v>692</v>
      </c>
      <c r="E52" s="17">
        <v>52.682</v>
      </c>
      <c r="F52" s="17" t="s">
        <v>693</v>
      </c>
    </row>
    <row r="53">
      <c r="A53" s="17" t="s">
        <v>691</v>
      </c>
      <c r="B53" s="17" t="s">
        <v>220</v>
      </c>
      <c r="C53" s="17">
        <v>6900.0</v>
      </c>
      <c r="D53" s="17" t="s">
        <v>692</v>
      </c>
      <c r="E53" s="17">
        <v>54.214</v>
      </c>
      <c r="F53" s="17" t="s">
        <v>693</v>
      </c>
    </row>
    <row r="54">
      <c r="A54" s="17" t="s">
        <v>691</v>
      </c>
      <c r="B54" s="17" t="s">
        <v>210</v>
      </c>
      <c r="C54" s="17">
        <v>6900.0</v>
      </c>
      <c r="D54" s="17" t="s">
        <v>692</v>
      </c>
      <c r="E54" s="17">
        <v>61.214</v>
      </c>
      <c r="F54" s="17" t="s">
        <v>693</v>
      </c>
    </row>
    <row r="55">
      <c r="A55" s="17" t="s">
        <v>691</v>
      </c>
      <c r="B55" s="17" t="s">
        <v>73</v>
      </c>
      <c r="C55" s="17">
        <v>6900.0</v>
      </c>
      <c r="D55" s="17" t="s">
        <v>692</v>
      </c>
      <c r="E55" s="17">
        <v>64.944</v>
      </c>
      <c r="F55" s="17" t="s">
        <v>693</v>
      </c>
    </row>
    <row r="56">
      <c r="A56" s="17" t="s">
        <v>691</v>
      </c>
      <c r="B56" s="17" t="s">
        <v>43</v>
      </c>
      <c r="C56" s="17">
        <v>6800.0</v>
      </c>
      <c r="D56" s="17" t="s">
        <v>692</v>
      </c>
      <c r="E56" s="17">
        <v>50.682</v>
      </c>
      <c r="F56" s="17" t="s">
        <v>693</v>
      </c>
    </row>
    <row r="57">
      <c r="A57" s="17" t="s">
        <v>691</v>
      </c>
      <c r="B57" s="17" t="s">
        <v>377</v>
      </c>
      <c r="C57" s="17">
        <v>6800.0</v>
      </c>
      <c r="D57" s="17" t="s">
        <v>692</v>
      </c>
      <c r="E57" s="17">
        <v>54.625</v>
      </c>
      <c r="F57" s="17" t="s">
        <v>693</v>
      </c>
    </row>
    <row r="58">
      <c r="A58" s="17" t="s">
        <v>691</v>
      </c>
      <c r="B58" s="17" t="s">
        <v>349</v>
      </c>
      <c r="C58" s="17">
        <v>6800.0</v>
      </c>
      <c r="D58" s="17" t="s">
        <v>692</v>
      </c>
      <c r="E58" s="17">
        <v>32.625</v>
      </c>
      <c r="F58" s="17" t="s">
        <v>693</v>
      </c>
    </row>
    <row r="59">
      <c r="A59" s="17" t="s">
        <v>691</v>
      </c>
      <c r="B59" s="17" t="s">
        <v>201</v>
      </c>
      <c r="C59" s="17">
        <v>6800.0</v>
      </c>
      <c r="D59" s="17" t="s">
        <v>692</v>
      </c>
      <c r="E59" s="17">
        <v>55.1</v>
      </c>
      <c r="F59" s="17" t="s">
        <v>693</v>
      </c>
    </row>
    <row r="60">
      <c r="A60" s="17" t="s">
        <v>691</v>
      </c>
      <c r="B60" s="17" t="s">
        <v>251</v>
      </c>
      <c r="C60" s="17">
        <v>6800.0</v>
      </c>
      <c r="D60" s="17" t="s">
        <v>692</v>
      </c>
      <c r="E60" s="17">
        <v>50.15</v>
      </c>
      <c r="F60" s="17" t="s">
        <v>693</v>
      </c>
    </row>
    <row r="61">
      <c r="A61" s="17" t="s">
        <v>691</v>
      </c>
      <c r="B61" s="17" t="s">
        <v>331</v>
      </c>
      <c r="C61" s="17">
        <v>6800.0</v>
      </c>
      <c r="D61" s="17" t="s">
        <v>692</v>
      </c>
      <c r="E61" s="17">
        <v>44.5</v>
      </c>
      <c r="F61" s="17" t="s">
        <v>693</v>
      </c>
    </row>
    <row r="62">
      <c r="A62" s="17" t="s">
        <v>691</v>
      </c>
      <c r="B62" s="17" t="s">
        <v>343</v>
      </c>
      <c r="C62" s="17">
        <v>6800.0</v>
      </c>
      <c r="D62" s="17" t="s">
        <v>692</v>
      </c>
      <c r="E62" s="17">
        <v>41.875</v>
      </c>
      <c r="F62" s="17" t="s">
        <v>693</v>
      </c>
    </row>
    <row r="63">
      <c r="A63" s="17" t="s">
        <v>691</v>
      </c>
      <c r="B63" s="17" t="s">
        <v>281</v>
      </c>
      <c r="C63" s="17">
        <v>6800.0</v>
      </c>
      <c r="D63" s="17" t="s">
        <v>692</v>
      </c>
      <c r="E63" s="17">
        <v>52.5</v>
      </c>
      <c r="F63" s="17" t="s">
        <v>693</v>
      </c>
    </row>
    <row r="64">
      <c r="A64" s="17" t="s">
        <v>691</v>
      </c>
      <c r="B64" s="17" t="s">
        <v>96</v>
      </c>
      <c r="C64" s="17">
        <v>6800.0</v>
      </c>
      <c r="D64" s="17" t="s">
        <v>692</v>
      </c>
      <c r="E64" s="17">
        <v>56.357</v>
      </c>
      <c r="F64" s="17" t="s">
        <v>693</v>
      </c>
    </row>
    <row r="65">
      <c r="A65" s="17" t="s">
        <v>691</v>
      </c>
      <c r="B65" s="17" t="s">
        <v>88</v>
      </c>
      <c r="C65" s="17">
        <v>6800.0</v>
      </c>
      <c r="D65" s="17" t="s">
        <v>692</v>
      </c>
      <c r="E65" s="17">
        <v>52.857</v>
      </c>
      <c r="F65" s="17" t="s">
        <v>693</v>
      </c>
    </row>
    <row r="66">
      <c r="A66" s="17" t="s">
        <v>691</v>
      </c>
      <c r="B66" s="17" t="s">
        <v>257</v>
      </c>
      <c r="C66" s="17">
        <v>6700.0</v>
      </c>
      <c r="D66" s="17" t="s">
        <v>692</v>
      </c>
      <c r="E66" s="17">
        <v>52.75</v>
      </c>
      <c r="F66" s="17" t="s">
        <v>693</v>
      </c>
    </row>
    <row r="67">
      <c r="A67" s="17" t="s">
        <v>691</v>
      </c>
      <c r="B67" s="17" t="s">
        <v>311</v>
      </c>
      <c r="C67" s="17">
        <v>6700.0</v>
      </c>
      <c r="D67" s="17" t="s">
        <v>692</v>
      </c>
      <c r="E67" s="17">
        <v>45.8</v>
      </c>
      <c r="F67" s="17" t="s">
        <v>693</v>
      </c>
    </row>
    <row r="68">
      <c r="A68" s="17" t="s">
        <v>691</v>
      </c>
      <c r="B68" s="17" t="s">
        <v>395</v>
      </c>
      <c r="C68" s="17">
        <v>6700.0</v>
      </c>
      <c r="D68" s="17" t="s">
        <v>692</v>
      </c>
      <c r="E68" s="17">
        <v>0.0</v>
      </c>
      <c r="F68" s="17" t="s">
        <v>693</v>
      </c>
    </row>
    <row r="69">
      <c r="A69" s="17" t="s">
        <v>691</v>
      </c>
      <c r="B69" s="17" t="s">
        <v>247</v>
      </c>
      <c r="C69" s="17">
        <v>6700.0</v>
      </c>
      <c r="D69" s="17" t="s">
        <v>692</v>
      </c>
      <c r="E69" s="17">
        <v>46.6</v>
      </c>
      <c r="F69" s="17" t="s">
        <v>693</v>
      </c>
    </row>
    <row r="70">
      <c r="A70" s="17" t="s">
        <v>691</v>
      </c>
      <c r="B70" s="17" t="s">
        <v>327</v>
      </c>
      <c r="C70" s="17">
        <v>6700.0</v>
      </c>
      <c r="D70" s="17" t="s">
        <v>692</v>
      </c>
      <c r="E70" s="17">
        <v>34.455</v>
      </c>
      <c r="F70" s="17" t="s">
        <v>693</v>
      </c>
    </row>
    <row r="71">
      <c r="A71" s="17" t="s">
        <v>691</v>
      </c>
      <c r="B71" s="17" t="s">
        <v>56</v>
      </c>
      <c r="C71" s="17">
        <v>6700.0</v>
      </c>
      <c r="D71" s="17" t="s">
        <v>692</v>
      </c>
      <c r="E71" s="17">
        <v>58.1</v>
      </c>
      <c r="F71" s="17" t="s">
        <v>693</v>
      </c>
    </row>
    <row r="72">
      <c r="A72" s="17" t="s">
        <v>691</v>
      </c>
      <c r="B72" s="17" t="s">
        <v>156</v>
      </c>
      <c r="C72" s="17">
        <v>6700.0</v>
      </c>
      <c r="D72" s="17" t="s">
        <v>692</v>
      </c>
      <c r="E72" s="17">
        <v>43.667</v>
      </c>
      <c r="F72" s="17" t="s">
        <v>693</v>
      </c>
    </row>
    <row r="73">
      <c r="A73" s="17" t="s">
        <v>691</v>
      </c>
      <c r="B73" s="17" t="s">
        <v>337</v>
      </c>
      <c r="C73" s="17">
        <v>6700.0</v>
      </c>
      <c r="D73" s="17" t="s">
        <v>692</v>
      </c>
      <c r="E73" s="17">
        <v>43.111</v>
      </c>
      <c r="F73" s="17" t="s">
        <v>693</v>
      </c>
    </row>
    <row r="74">
      <c r="A74" s="17" t="s">
        <v>691</v>
      </c>
      <c r="B74" s="17" t="s">
        <v>383</v>
      </c>
      <c r="C74" s="17">
        <v>6700.0</v>
      </c>
      <c r="D74" s="17" t="s">
        <v>692</v>
      </c>
      <c r="E74" s="17">
        <v>47.167</v>
      </c>
      <c r="F74" s="17" t="s">
        <v>693</v>
      </c>
    </row>
    <row r="75">
      <c r="A75" s="17" t="s">
        <v>691</v>
      </c>
      <c r="B75" s="17" t="s">
        <v>198</v>
      </c>
      <c r="C75" s="17">
        <v>6700.0</v>
      </c>
      <c r="D75" s="17" t="s">
        <v>692</v>
      </c>
      <c r="E75" s="17">
        <v>48.143</v>
      </c>
      <c r="F75" s="17" t="s">
        <v>693</v>
      </c>
    </row>
    <row r="76">
      <c r="A76" s="17" t="s">
        <v>691</v>
      </c>
      <c r="B76" s="17" t="s">
        <v>143</v>
      </c>
      <c r="C76" s="17">
        <v>6600.0</v>
      </c>
      <c r="D76" s="17" t="s">
        <v>692</v>
      </c>
      <c r="E76" s="17">
        <v>40.909</v>
      </c>
      <c r="F76" s="17" t="s">
        <v>693</v>
      </c>
    </row>
    <row r="77">
      <c r="A77" s="17" t="s">
        <v>691</v>
      </c>
      <c r="B77" s="17" t="s">
        <v>351</v>
      </c>
      <c r="C77" s="17">
        <v>6600.0</v>
      </c>
      <c r="D77" s="17" t="s">
        <v>692</v>
      </c>
      <c r="E77" s="17">
        <v>33.636</v>
      </c>
      <c r="F77" s="17" t="s">
        <v>693</v>
      </c>
    </row>
    <row r="78">
      <c r="A78" s="17" t="s">
        <v>691</v>
      </c>
      <c r="B78" s="17" t="s">
        <v>315</v>
      </c>
      <c r="C78" s="17">
        <v>6600.0</v>
      </c>
      <c r="D78" s="17" t="s">
        <v>692</v>
      </c>
      <c r="E78" s="17">
        <v>53.958</v>
      </c>
      <c r="F78" s="17" t="s">
        <v>693</v>
      </c>
    </row>
    <row r="79">
      <c r="A79" s="17" t="s">
        <v>691</v>
      </c>
      <c r="B79" s="17" t="s">
        <v>310</v>
      </c>
      <c r="C79" s="17">
        <v>6600.0</v>
      </c>
      <c r="D79" s="17" t="s">
        <v>692</v>
      </c>
      <c r="E79" s="17">
        <v>46.333</v>
      </c>
      <c r="F79" s="17" t="s">
        <v>693</v>
      </c>
    </row>
    <row r="80">
      <c r="A80" s="17" t="s">
        <v>691</v>
      </c>
      <c r="B80" s="17" t="s">
        <v>382</v>
      </c>
      <c r="C80" s="17">
        <v>6600.0</v>
      </c>
      <c r="D80" s="17" t="s">
        <v>692</v>
      </c>
      <c r="E80" s="17">
        <v>25.75</v>
      </c>
      <c r="F80" s="17" t="s">
        <v>693</v>
      </c>
    </row>
    <row r="81">
      <c r="A81" s="17" t="s">
        <v>691</v>
      </c>
      <c r="B81" s="17" t="s">
        <v>224</v>
      </c>
      <c r="C81" s="17">
        <v>6600.0</v>
      </c>
      <c r="D81" s="17" t="s">
        <v>692</v>
      </c>
      <c r="E81" s="17">
        <v>55.05</v>
      </c>
      <c r="F81" s="17" t="s">
        <v>693</v>
      </c>
    </row>
    <row r="82">
      <c r="A82" s="17" t="s">
        <v>691</v>
      </c>
      <c r="B82" s="17" t="s">
        <v>387</v>
      </c>
      <c r="C82" s="17">
        <v>6600.0</v>
      </c>
      <c r="D82" s="17" t="s">
        <v>692</v>
      </c>
      <c r="E82" s="17">
        <v>64.5</v>
      </c>
      <c r="F82" s="17" t="s">
        <v>693</v>
      </c>
    </row>
    <row r="83">
      <c r="A83" s="17" t="s">
        <v>691</v>
      </c>
      <c r="B83" s="17" t="s">
        <v>150</v>
      </c>
      <c r="C83" s="17">
        <v>6600.0</v>
      </c>
      <c r="D83" s="17" t="s">
        <v>692</v>
      </c>
      <c r="E83" s="17">
        <v>51.611</v>
      </c>
      <c r="F83" s="17" t="s">
        <v>693</v>
      </c>
    </row>
    <row r="84">
      <c r="A84" s="17" t="s">
        <v>691</v>
      </c>
      <c r="B84" s="17" t="s">
        <v>125</v>
      </c>
      <c r="C84" s="17">
        <v>6600.0</v>
      </c>
      <c r="D84" s="17" t="s">
        <v>692</v>
      </c>
      <c r="E84" s="17">
        <v>65.417</v>
      </c>
      <c r="F84" s="17" t="s">
        <v>693</v>
      </c>
    </row>
    <row r="85">
      <c r="A85" s="17" t="s">
        <v>691</v>
      </c>
      <c r="B85" s="17" t="s">
        <v>165</v>
      </c>
      <c r="C85" s="17">
        <v>6600.0</v>
      </c>
      <c r="D85" s="17" t="s">
        <v>692</v>
      </c>
      <c r="E85" s="17">
        <v>55.083</v>
      </c>
      <c r="F85" s="17" t="s">
        <v>693</v>
      </c>
    </row>
    <row r="86">
      <c r="A86" s="17" t="s">
        <v>691</v>
      </c>
      <c r="B86" s="17" t="s">
        <v>60</v>
      </c>
      <c r="C86" s="17">
        <v>6500.0</v>
      </c>
      <c r="D86" s="17" t="s">
        <v>692</v>
      </c>
      <c r="E86" s="17">
        <v>55.4</v>
      </c>
      <c r="F86" s="17" t="s">
        <v>693</v>
      </c>
    </row>
    <row r="87">
      <c r="A87" s="17" t="s">
        <v>691</v>
      </c>
      <c r="B87" s="17" t="s">
        <v>279</v>
      </c>
      <c r="C87" s="17">
        <v>6500.0</v>
      </c>
      <c r="D87" s="17" t="s">
        <v>692</v>
      </c>
      <c r="E87" s="17">
        <v>41.667</v>
      </c>
      <c r="F87" s="17" t="s">
        <v>693</v>
      </c>
    </row>
    <row r="88">
      <c r="A88" s="17" t="s">
        <v>691</v>
      </c>
      <c r="B88" s="17" t="s">
        <v>74</v>
      </c>
      <c r="C88" s="17">
        <v>6500.0</v>
      </c>
      <c r="D88" s="17" t="s">
        <v>692</v>
      </c>
      <c r="E88" s="17">
        <v>33.7</v>
      </c>
      <c r="F88" s="17" t="s">
        <v>693</v>
      </c>
    </row>
    <row r="89">
      <c r="A89" s="17" t="s">
        <v>691</v>
      </c>
      <c r="B89" s="17" t="s">
        <v>364</v>
      </c>
      <c r="C89" s="17">
        <v>6500.0</v>
      </c>
      <c r="D89" s="17" t="s">
        <v>692</v>
      </c>
      <c r="E89" s="17">
        <v>43.7</v>
      </c>
      <c r="F89" s="17" t="s">
        <v>693</v>
      </c>
    </row>
    <row r="90">
      <c r="A90" s="17" t="s">
        <v>691</v>
      </c>
      <c r="B90" s="17" t="s">
        <v>270</v>
      </c>
      <c r="C90" s="17">
        <v>6500.0</v>
      </c>
      <c r="D90" s="17" t="s">
        <v>692</v>
      </c>
      <c r="E90" s="17">
        <v>44.455</v>
      </c>
      <c r="F90" s="17" t="s">
        <v>693</v>
      </c>
    </row>
    <row r="91">
      <c r="A91" s="17" t="s">
        <v>691</v>
      </c>
      <c r="B91" s="17" t="s">
        <v>292</v>
      </c>
      <c r="C91" s="17">
        <v>6500.0</v>
      </c>
      <c r="D91" s="17" t="s">
        <v>692</v>
      </c>
      <c r="E91" s="17">
        <v>77.5</v>
      </c>
      <c r="F91" s="17" t="s">
        <v>693</v>
      </c>
    </row>
    <row r="92">
      <c r="A92" s="17" t="s">
        <v>691</v>
      </c>
      <c r="B92" s="17" t="s">
        <v>217</v>
      </c>
      <c r="C92" s="17">
        <v>6500.0</v>
      </c>
      <c r="D92" s="17" t="s">
        <v>692</v>
      </c>
      <c r="E92" s="17">
        <v>51.2</v>
      </c>
      <c r="F92" s="17" t="s">
        <v>693</v>
      </c>
    </row>
    <row r="93">
      <c r="A93" s="17" t="s">
        <v>691</v>
      </c>
      <c r="B93" s="17" t="s">
        <v>367</v>
      </c>
      <c r="C93" s="17">
        <v>6500.0</v>
      </c>
      <c r="D93" s="17" t="s">
        <v>692</v>
      </c>
      <c r="E93" s="17">
        <v>45.25</v>
      </c>
      <c r="F93" s="17" t="s">
        <v>693</v>
      </c>
    </row>
    <row r="94">
      <c r="A94" s="17" t="s">
        <v>691</v>
      </c>
      <c r="B94" s="17" t="s">
        <v>245</v>
      </c>
      <c r="C94" s="17">
        <v>6500.0</v>
      </c>
      <c r="D94" s="17" t="s">
        <v>692</v>
      </c>
      <c r="E94" s="17">
        <v>61.214</v>
      </c>
      <c r="F94" s="17" t="s">
        <v>693</v>
      </c>
    </row>
    <row r="95">
      <c r="A95" s="17" t="s">
        <v>691</v>
      </c>
      <c r="B95" s="17" t="s">
        <v>323</v>
      </c>
      <c r="C95" s="17">
        <v>6500.0</v>
      </c>
      <c r="D95" s="17" t="s">
        <v>692</v>
      </c>
      <c r="E95" s="17">
        <v>49.95</v>
      </c>
      <c r="F95" s="17" t="s">
        <v>693</v>
      </c>
    </row>
    <row r="96">
      <c r="A96" s="17" t="s">
        <v>691</v>
      </c>
      <c r="B96" s="17" t="s">
        <v>262</v>
      </c>
      <c r="C96" s="17">
        <v>6400.0</v>
      </c>
      <c r="D96" s="17" t="s">
        <v>692</v>
      </c>
      <c r="E96" s="17">
        <v>50.773</v>
      </c>
      <c r="F96" s="17" t="s">
        <v>693</v>
      </c>
    </row>
    <row r="97">
      <c r="A97" s="17" t="s">
        <v>691</v>
      </c>
      <c r="B97" s="17" t="s">
        <v>313</v>
      </c>
      <c r="C97" s="17">
        <v>6400.0</v>
      </c>
      <c r="D97" s="17" t="s">
        <v>692</v>
      </c>
      <c r="E97" s="17">
        <v>46.9</v>
      </c>
      <c r="F97" s="17" t="s">
        <v>693</v>
      </c>
    </row>
    <row r="98">
      <c r="A98" s="17" t="s">
        <v>691</v>
      </c>
      <c r="B98" s="17" t="s">
        <v>252</v>
      </c>
      <c r="C98" s="17">
        <v>6400.0</v>
      </c>
      <c r="D98" s="17" t="s">
        <v>692</v>
      </c>
      <c r="E98" s="17">
        <v>39.636</v>
      </c>
      <c r="F98" s="17" t="s">
        <v>693</v>
      </c>
    </row>
    <row r="99">
      <c r="A99" s="17" t="s">
        <v>691</v>
      </c>
      <c r="B99" s="17" t="s">
        <v>284</v>
      </c>
      <c r="C99" s="17">
        <v>6400.0</v>
      </c>
      <c r="D99" s="17" t="s">
        <v>692</v>
      </c>
      <c r="E99" s="17">
        <v>43.667</v>
      </c>
      <c r="F99" s="17" t="s">
        <v>693</v>
      </c>
    </row>
    <row r="100">
      <c r="A100" s="17" t="s">
        <v>691</v>
      </c>
      <c r="B100" s="17" t="s">
        <v>329</v>
      </c>
      <c r="C100" s="17">
        <v>6400.0</v>
      </c>
      <c r="D100" s="17" t="s">
        <v>692</v>
      </c>
      <c r="E100" s="17">
        <v>31.278</v>
      </c>
      <c r="F100" s="17" t="s">
        <v>693</v>
      </c>
    </row>
    <row r="101">
      <c r="A101" s="17" t="s">
        <v>691</v>
      </c>
      <c r="B101" s="17" t="s">
        <v>360</v>
      </c>
      <c r="C101" s="17">
        <v>6400.0</v>
      </c>
      <c r="D101" s="17" t="s">
        <v>692</v>
      </c>
      <c r="E101" s="17">
        <v>39.9</v>
      </c>
      <c r="F101" s="17" t="s">
        <v>693</v>
      </c>
    </row>
    <row r="102">
      <c r="A102" s="17" t="s">
        <v>691</v>
      </c>
      <c r="B102" s="17" t="s">
        <v>196</v>
      </c>
      <c r="C102" s="17">
        <v>6400.0</v>
      </c>
      <c r="D102" s="17" t="s">
        <v>692</v>
      </c>
      <c r="E102" s="17">
        <v>51.125</v>
      </c>
      <c r="F102" s="17" t="s">
        <v>693</v>
      </c>
    </row>
    <row r="103">
      <c r="A103" s="17" t="s">
        <v>691</v>
      </c>
      <c r="B103" s="17" t="s">
        <v>381</v>
      </c>
      <c r="C103" s="17">
        <v>6400.0</v>
      </c>
      <c r="D103" s="17" t="s">
        <v>692</v>
      </c>
      <c r="E103" s="17">
        <v>46.125</v>
      </c>
      <c r="F103" s="17" t="s">
        <v>693</v>
      </c>
    </row>
    <row r="104">
      <c r="A104" s="17" t="s">
        <v>691</v>
      </c>
      <c r="B104" s="17" t="s">
        <v>105</v>
      </c>
      <c r="C104" s="17">
        <v>6400.0</v>
      </c>
      <c r="D104" s="17" t="s">
        <v>692</v>
      </c>
      <c r="E104" s="17">
        <v>0.0</v>
      </c>
      <c r="F104" s="17" t="s">
        <v>693</v>
      </c>
    </row>
    <row r="105">
      <c r="A105" s="17" t="s">
        <v>691</v>
      </c>
      <c r="B105" s="17" t="s">
        <v>299</v>
      </c>
      <c r="C105" s="17">
        <v>6400.0</v>
      </c>
      <c r="D105" s="17" t="s">
        <v>692</v>
      </c>
      <c r="E105" s="17">
        <v>31.75</v>
      </c>
      <c r="F105" s="17" t="s">
        <v>693</v>
      </c>
    </row>
    <row r="106">
      <c r="A106" s="17" t="s">
        <v>691</v>
      </c>
      <c r="B106" s="17" t="s">
        <v>223</v>
      </c>
      <c r="C106" s="17">
        <v>6300.0</v>
      </c>
      <c r="D106" s="17" t="s">
        <v>692</v>
      </c>
      <c r="E106" s="17">
        <v>44.0</v>
      </c>
      <c r="F106" s="17" t="s">
        <v>693</v>
      </c>
    </row>
    <row r="107">
      <c r="A107" s="17" t="s">
        <v>691</v>
      </c>
      <c r="B107" s="17" t="s">
        <v>190</v>
      </c>
      <c r="C107" s="17">
        <v>6300.0</v>
      </c>
      <c r="D107" s="17" t="s">
        <v>692</v>
      </c>
      <c r="E107" s="17">
        <v>47.222</v>
      </c>
      <c r="F107" s="17" t="s">
        <v>693</v>
      </c>
    </row>
    <row r="108">
      <c r="A108" s="17" t="s">
        <v>691</v>
      </c>
      <c r="B108" s="17" t="s">
        <v>250</v>
      </c>
      <c r="C108" s="17">
        <v>6300.0</v>
      </c>
      <c r="D108" s="17" t="s">
        <v>692</v>
      </c>
      <c r="E108" s="17">
        <v>57.444</v>
      </c>
      <c r="F108" s="17" t="s">
        <v>693</v>
      </c>
    </row>
    <row r="109">
      <c r="A109" s="17" t="s">
        <v>691</v>
      </c>
      <c r="B109" s="17" t="s">
        <v>239</v>
      </c>
      <c r="C109" s="17">
        <v>6300.0</v>
      </c>
      <c r="D109" s="17" t="s">
        <v>692</v>
      </c>
      <c r="E109" s="17">
        <v>62.214</v>
      </c>
      <c r="F109" s="17" t="s">
        <v>693</v>
      </c>
    </row>
    <row r="110">
      <c r="A110" s="17" t="s">
        <v>691</v>
      </c>
      <c r="B110" s="17" t="s">
        <v>322</v>
      </c>
      <c r="C110" s="17">
        <v>6300.0</v>
      </c>
      <c r="D110" s="17" t="s">
        <v>692</v>
      </c>
      <c r="E110" s="17">
        <v>40.15</v>
      </c>
      <c r="F110" s="17" t="s">
        <v>693</v>
      </c>
    </row>
    <row r="111">
      <c r="A111" s="17" t="s">
        <v>691</v>
      </c>
      <c r="B111" s="17" t="s">
        <v>185</v>
      </c>
      <c r="C111" s="17">
        <v>6300.0</v>
      </c>
      <c r="D111" s="17" t="s">
        <v>692</v>
      </c>
      <c r="E111" s="17">
        <v>49.0</v>
      </c>
      <c r="F111" s="17" t="s">
        <v>693</v>
      </c>
    </row>
    <row r="112">
      <c r="A112" s="17" t="s">
        <v>691</v>
      </c>
      <c r="B112" s="17" t="s">
        <v>396</v>
      </c>
      <c r="C112" s="17">
        <v>6300.0</v>
      </c>
      <c r="D112" s="17" t="s">
        <v>692</v>
      </c>
      <c r="E112" s="17">
        <v>56.375</v>
      </c>
      <c r="F112" s="17" t="s">
        <v>693</v>
      </c>
    </row>
    <row r="113">
      <c r="A113" s="17" t="s">
        <v>691</v>
      </c>
      <c r="B113" s="17" t="s">
        <v>42</v>
      </c>
      <c r="C113" s="17">
        <v>6300.0</v>
      </c>
      <c r="D113" s="17" t="s">
        <v>692</v>
      </c>
      <c r="E113" s="17">
        <v>58.5</v>
      </c>
      <c r="F113" s="17" t="s">
        <v>693</v>
      </c>
    </row>
    <row r="114">
      <c r="A114" s="17" t="s">
        <v>691</v>
      </c>
      <c r="B114" s="17" t="s">
        <v>363</v>
      </c>
      <c r="C114" s="17">
        <v>6300.0</v>
      </c>
      <c r="D114" s="17" t="s">
        <v>692</v>
      </c>
      <c r="E114" s="17">
        <v>38.444</v>
      </c>
      <c r="F114" s="17" t="s">
        <v>693</v>
      </c>
    </row>
    <row r="115">
      <c r="A115" s="17" t="s">
        <v>691</v>
      </c>
      <c r="B115" s="17" t="s">
        <v>123</v>
      </c>
      <c r="C115" s="17">
        <v>6300.0</v>
      </c>
      <c r="D115" s="17" t="s">
        <v>692</v>
      </c>
      <c r="E115" s="17">
        <v>45.6</v>
      </c>
      <c r="F115" s="17" t="s">
        <v>693</v>
      </c>
    </row>
    <row r="116">
      <c r="A116" s="17" t="s">
        <v>691</v>
      </c>
      <c r="B116" s="17" t="s">
        <v>347</v>
      </c>
      <c r="C116" s="17">
        <v>6300.0</v>
      </c>
      <c r="D116" s="17" t="s">
        <v>692</v>
      </c>
      <c r="E116" s="17">
        <v>37.55</v>
      </c>
      <c r="F116" s="17" t="s">
        <v>693</v>
      </c>
    </row>
    <row r="117">
      <c r="A117" s="17" t="s">
        <v>691</v>
      </c>
      <c r="B117" s="17" t="s">
        <v>393</v>
      </c>
      <c r="C117" s="17">
        <v>6300.0</v>
      </c>
      <c r="D117" s="17" t="s">
        <v>692</v>
      </c>
      <c r="E117" s="17">
        <v>42.917</v>
      </c>
      <c r="F117" s="17" t="s">
        <v>693</v>
      </c>
    </row>
    <row r="118">
      <c r="A118" s="17" t="s">
        <v>691</v>
      </c>
      <c r="B118" s="17" t="s">
        <v>400</v>
      </c>
      <c r="C118" s="17">
        <v>6200.0</v>
      </c>
      <c r="D118" s="17" t="s">
        <v>692</v>
      </c>
      <c r="E118" s="17">
        <v>40.0</v>
      </c>
      <c r="F118" s="17" t="s">
        <v>693</v>
      </c>
    </row>
    <row r="119">
      <c r="A119" s="17" t="s">
        <v>691</v>
      </c>
      <c r="B119" s="17" t="s">
        <v>379</v>
      </c>
      <c r="C119" s="17">
        <v>6200.0</v>
      </c>
      <c r="D119" s="17" t="s">
        <v>692</v>
      </c>
      <c r="E119" s="17">
        <v>43.333</v>
      </c>
      <c r="F119" s="17" t="s">
        <v>693</v>
      </c>
    </row>
    <row r="120">
      <c r="A120" s="17" t="s">
        <v>691</v>
      </c>
      <c r="B120" s="17" t="s">
        <v>392</v>
      </c>
      <c r="C120" s="17">
        <v>6200.0</v>
      </c>
      <c r="D120" s="17" t="s">
        <v>692</v>
      </c>
      <c r="E120" s="17">
        <v>44.9</v>
      </c>
      <c r="F120" s="17" t="s">
        <v>693</v>
      </c>
    </row>
    <row r="121">
      <c r="A121" s="17" t="s">
        <v>691</v>
      </c>
      <c r="B121" s="17" t="s">
        <v>380</v>
      </c>
      <c r="C121" s="17">
        <v>6200.0</v>
      </c>
      <c r="D121" s="17" t="s">
        <v>692</v>
      </c>
      <c r="E121" s="17">
        <v>34.8</v>
      </c>
      <c r="F121" s="17" t="s">
        <v>693</v>
      </c>
    </row>
    <row r="122">
      <c r="A122" s="17" t="s">
        <v>691</v>
      </c>
      <c r="B122" s="17" t="s">
        <v>339</v>
      </c>
      <c r="C122" s="17">
        <v>6200.0</v>
      </c>
      <c r="D122" s="17" t="s">
        <v>692</v>
      </c>
      <c r="E122" s="17">
        <v>62.625</v>
      </c>
      <c r="F122" s="17" t="s">
        <v>693</v>
      </c>
    </row>
    <row r="123">
      <c r="A123" s="17" t="s">
        <v>691</v>
      </c>
      <c r="B123" s="17" t="s">
        <v>186</v>
      </c>
      <c r="C123" s="17">
        <v>6200.0</v>
      </c>
      <c r="D123" s="17" t="s">
        <v>692</v>
      </c>
      <c r="E123" s="17">
        <v>48.857</v>
      </c>
      <c r="F123" s="17" t="s">
        <v>693</v>
      </c>
    </row>
    <row r="124">
      <c r="A124" s="17" t="s">
        <v>691</v>
      </c>
      <c r="B124" s="17" t="s">
        <v>390</v>
      </c>
      <c r="C124" s="17">
        <v>6200.0</v>
      </c>
      <c r="D124" s="17" t="s">
        <v>692</v>
      </c>
      <c r="E124" s="17">
        <v>27.944</v>
      </c>
      <c r="F124" s="17" t="s">
        <v>693</v>
      </c>
    </row>
    <row r="125">
      <c r="A125" s="17" t="s">
        <v>691</v>
      </c>
      <c r="B125" s="17" t="s">
        <v>341</v>
      </c>
      <c r="C125" s="17">
        <v>6200.0</v>
      </c>
      <c r="D125" s="17" t="s">
        <v>692</v>
      </c>
      <c r="E125" s="17">
        <v>32.0</v>
      </c>
      <c r="F125" s="17" t="s">
        <v>693</v>
      </c>
    </row>
    <row r="126">
      <c r="A126" s="17" t="s">
        <v>691</v>
      </c>
      <c r="B126" s="17" t="s">
        <v>699</v>
      </c>
      <c r="C126" s="17">
        <v>6200.0</v>
      </c>
      <c r="D126" s="17" t="s">
        <v>692</v>
      </c>
      <c r="E126" s="17">
        <v>87.833</v>
      </c>
      <c r="F126" s="17" t="s">
        <v>693</v>
      </c>
    </row>
    <row r="127">
      <c r="A127" s="17" t="s">
        <v>691</v>
      </c>
      <c r="B127" s="17" t="s">
        <v>374</v>
      </c>
      <c r="C127" s="17">
        <v>6200.0</v>
      </c>
      <c r="D127" s="17" t="s">
        <v>692</v>
      </c>
      <c r="E127" s="17">
        <v>39.833</v>
      </c>
      <c r="F127" s="17" t="s">
        <v>693</v>
      </c>
    </row>
    <row r="128">
      <c r="A128" s="17" t="s">
        <v>691</v>
      </c>
      <c r="B128" s="17" t="s">
        <v>386</v>
      </c>
      <c r="C128" s="17">
        <v>6200.0</v>
      </c>
      <c r="D128" s="17" t="s">
        <v>692</v>
      </c>
      <c r="E128" s="17">
        <v>47.0</v>
      </c>
      <c r="F128" s="17" t="s">
        <v>693</v>
      </c>
    </row>
    <row r="129">
      <c r="A129" s="17" t="s">
        <v>691</v>
      </c>
      <c r="B129" s="17" t="s">
        <v>391</v>
      </c>
      <c r="C129" s="17">
        <v>6200.0</v>
      </c>
      <c r="D129" s="17" t="s">
        <v>692</v>
      </c>
      <c r="E129" s="17">
        <v>48.0</v>
      </c>
      <c r="F129" s="17" t="s">
        <v>693</v>
      </c>
    </row>
    <row r="130">
      <c r="A130" s="17" t="s">
        <v>691</v>
      </c>
      <c r="B130" s="17" t="s">
        <v>130</v>
      </c>
      <c r="C130" s="17">
        <v>6100.0</v>
      </c>
      <c r="D130" s="17" t="s">
        <v>692</v>
      </c>
      <c r="E130" s="17">
        <v>65.167</v>
      </c>
      <c r="F130" s="17" t="s">
        <v>693</v>
      </c>
    </row>
    <row r="131">
      <c r="A131" s="17" t="s">
        <v>691</v>
      </c>
      <c r="B131" s="17" t="s">
        <v>260</v>
      </c>
      <c r="C131" s="17">
        <v>6100.0</v>
      </c>
      <c r="D131" s="17" t="s">
        <v>692</v>
      </c>
      <c r="E131" s="17">
        <v>41.778</v>
      </c>
      <c r="F131" s="17" t="s">
        <v>693</v>
      </c>
    </row>
    <row r="132">
      <c r="A132" s="17" t="s">
        <v>691</v>
      </c>
      <c r="B132" s="17" t="s">
        <v>297</v>
      </c>
      <c r="C132" s="17">
        <v>6100.0</v>
      </c>
      <c r="D132" s="17" t="s">
        <v>692</v>
      </c>
      <c r="E132" s="17">
        <v>26.5</v>
      </c>
      <c r="F132" s="17" t="s">
        <v>693</v>
      </c>
    </row>
    <row r="133">
      <c r="A133" s="17" t="s">
        <v>691</v>
      </c>
      <c r="B133" s="17" t="s">
        <v>149</v>
      </c>
      <c r="C133" s="17">
        <v>6100.0</v>
      </c>
      <c r="D133" s="17" t="s">
        <v>692</v>
      </c>
      <c r="E133" s="17">
        <v>36.364</v>
      </c>
      <c r="F133" s="17" t="s">
        <v>693</v>
      </c>
    </row>
    <row r="134">
      <c r="A134" s="17" t="s">
        <v>691</v>
      </c>
      <c r="B134" s="17" t="s">
        <v>321</v>
      </c>
      <c r="C134" s="17">
        <v>6100.0</v>
      </c>
      <c r="D134" s="17" t="s">
        <v>692</v>
      </c>
      <c r="E134" s="17">
        <v>44.278</v>
      </c>
      <c r="F134" s="17" t="s">
        <v>693</v>
      </c>
    </row>
    <row r="135">
      <c r="A135" s="17" t="s">
        <v>691</v>
      </c>
      <c r="B135" s="17" t="s">
        <v>384</v>
      </c>
      <c r="C135" s="17">
        <v>6100.0</v>
      </c>
      <c r="D135" s="17" t="s">
        <v>692</v>
      </c>
      <c r="E135" s="17">
        <v>58.75</v>
      </c>
      <c r="F135" s="17" t="s">
        <v>693</v>
      </c>
    </row>
    <row r="136">
      <c r="A136" s="17" t="s">
        <v>691</v>
      </c>
      <c r="B136" s="17" t="s">
        <v>164</v>
      </c>
      <c r="C136" s="17">
        <v>6100.0</v>
      </c>
      <c r="D136" s="17" t="s">
        <v>692</v>
      </c>
      <c r="E136" s="17">
        <v>29.4</v>
      </c>
      <c r="F136" s="17" t="s">
        <v>693</v>
      </c>
    </row>
    <row r="137">
      <c r="A137" s="17" t="s">
        <v>691</v>
      </c>
      <c r="B137" s="17" t="s">
        <v>68</v>
      </c>
      <c r="C137" s="17">
        <v>6100.0</v>
      </c>
      <c r="D137" s="17" t="s">
        <v>692</v>
      </c>
      <c r="E137" s="17">
        <v>56.167</v>
      </c>
      <c r="F137" s="17" t="s">
        <v>693</v>
      </c>
    </row>
    <row r="138">
      <c r="A138" s="17" t="s">
        <v>691</v>
      </c>
      <c r="B138" s="17" t="s">
        <v>264</v>
      </c>
      <c r="C138" s="17">
        <v>6100.0</v>
      </c>
      <c r="D138" s="17" t="s">
        <v>692</v>
      </c>
      <c r="E138" s="17">
        <v>34.778</v>
      </c>
      <c r="F138" s="17" t="s">
        <v>693</v>
      </c>
    </row>
    <row r="139">
      <c r="A139" s="17" t="s">
        <v>691</v>
      </c>
      <c r="B139" s="17" t="s">
        <v>361</v>
      </c>
      <c r="C139" s="17">
        <v>6100.0</v>
      </c>
      <c r="D139" s="17" t="s">
        <v>692</v>
      </c>
      <c r="E139" s="17">
        <v>40.125</v>
      </c>
      <c r="F139" s="17" t="s">
        <v>693</v>
      </c>
    </row>
    <row r="140">
      <c r="A140" s="17" t="s">
        <v>691</v>
      </c>
      <c r="B140" s="17" t="s">
        <v>319</v>
      </c>
      <c r="C140" s="17">
        <v>6100.0</v>
      </c>
      <c r="D140" s="17" t="s">
        <v>692</v>
      </c>
      <c r="E140" s="17">
        <v>36.85</v>
      </c>
      <c r="F140" s="17" t="s">
        <v>693</v>
      </c>
    </row>
    <row r="141">
      <c r="A141" s="17" t="s">
        <v>691</v>
      </c>
      <c r="B141" s="17" t="s">
        <v>397</v>
      </c>
      <c r="C141" s="17">
        <v>6100.0</v>
      </c>
      <c r="D141" s="17" t="s">
        <v>692</v>
      </c>
      <c r="E141" s="17">
        <v>0.0</v>
      </c>
      <c r="F141" s="17" t="s">
        <v>693</v>
      </c>
    </row>
    <row r="142">
      <c r="A142" s="17" t="s">
        <v>691</v>
      </c>
      <c r="B142" s="17" t="s">
        <v>353</v>
      </c>
      <c r="C142" s="17">
        <v>6000.0</v>
      </c>
      <c r="D142" s="17" t="s">
        <v>692</v>
      </c>
      <c r="E142" s="17">
        <v>23.292</v>
      </c>
      <c r="F142" s="17" t="s">
        <v>693</v>
      </c>
    </row>
    <row r="143">
      <c r="A143" s="17" t="s">
        <v>691</v>
      </c>
      <c r="B143" s="17" t="s">
        <v>375</v>
      </c>
      <c r="C143" s="17">
        <v>6000.0</v>
      </c>
      <c r="D143" s="17" t="s">
        <v>692</v>
      </c>
      <c r="E143" s="17">
        <v>49.5</v>
      </c>
      <c r="F143" s="17" t="s">
        <v>693</v>
      </c>
    </row>
    <row r="144">
      <c r="A144" s="17" t="s">
        <v>691</v>
      </c>
      <c r="B144" s="17" t="s">
        <v>358</v>
      </c>
      <c r="C144" s="17">
        <v>6000.0</v>
      </c>
      <c r="D144" s="17" t="s">
        <v>692</v>
      </c>
      <c r="E144" s="17">
        <v>40.208</v>
      </c>
      <c r="F144" s="17" t="s">
        <v>693</v>
      </c>
    </row>
    <row r="145">
      <c r="A145" s="17" t="s">
        <v>691</v>
      </c>
      <c r="B145" s="17" t="s">
        <v>399</v>
      </c>
      <c r="C145" s="17">
        <v>6000.0</v>
      </c>
      <c r="D145" s="17" t="s">
        <v>692</v>
      </c>
      <c r="E145" s="17">
        <v>42.75</v>
      </c>
      <c r="F145" s="17" t="s">
        <v>693</v>
      </c>
    </row>
    <row r="146">
      <c r="A146" s="17" t="s">
        <v>691</v>
      </c>
      <c r="B146" s="17" t="s">
        <v>138</v>
      </c>
      <c r="C146" s="17">
        <v>6000.0</v>
      </c>
      <c r="D146" s="17" t="s">
        <v>692</v>
      </c>
      <c r="E146" s="17">
        <v>50.6</v>
      </c>
      <c r="F146" s="17" t="s">
        <v>693</v>
      </c>
    </row>
    <row r="147">
      <c r="A147" s="17" t="s">
        <v>691</v>
      </c>
      <c r="B147" s="17" t="s">
        <v>385</v>
      </c>
      <c r="C147" s="17">
        <v>6000.0</v>
      </c>
      <c r="D147" s="17" t="s">
        <v>692</v>
      </c>
      <c r="E147" s="17">
        <v>57.0</v>
      </c>
      <c r="F147" s="17" t="s">
        <v>693</v>
      </c>
    </row>
    <row r="148">
      <c r="A148" s="17" t="s">
        <v>691</v>
      </c>
      <c r="B148" s="17" t="s">
        <v>265</v>
      </c>
      <c r="C148" s="17">
        <v>6000.0</v>
      </c>
      <c r="D148" s="17" t="s">
        <v>692</v>
      </c>
      <c r="E148" s="17">
        <v>44.25</v>
      </c>
      <c r="F148" s="17" t="s">
        <v>693</v>
      </c>
    </row>
    <row r="149">
      <c r="A149" s="17" t="s">
        <v>691</v>
      </c>
      <c r="B149" s="17" t="s">
        <v>398</v>
      </c>
      <c r="C149" s="17">
        <v>6000.0</v>
      </c>
      <c r="D149" s="17" t="s">
        <v>692</v>
      </c>
      <c r="E149" s="17">
        <v>22.0</v>
      </c>
      <c r="F149" s="17" t="s">
        <v>693</v>
      </c>
    </row>
    <row r="150">
      <c r="A150" s="17" t="s">
        <v>691</v>
      </c>
      <c r="B150" s="17" t="s">
        <v>242</v>
      </c>
      <c r="C150" s="17">
        <v>6000.0</v>
      </c>
      <c r="D150" s="17" t="s">
        <v>692</v>
      </c>
      <c r="E150" s="17">
        <v>30.409</v>
      </c>
      <c r="F150" s="17" t="s">
        <v>693</v>
      </c>
    </row>
    <row r="151">
      <c r="A151" s="17" t="s">
        <v>691</v>
      </c>
      <c r="B151" s="17" t="s">
        <v>371</v>
      </c>
      <c r="C151" s="17">
        <v>6000.0</v>
      </c>
      <c r="D151" s="17" t="s">
        <v>692</v>
      </c>
      <c r="E151" s="17">
        <v>54.167</v>
      </c>
      <c r="F151" s="17" t="s">
        <v>693</v>
      </c>
    </row>
    <row r="152">
      <c r="A152" s="17" t="s">
        <v>691</v>
      </c>
      <c r="B152" s="17" t="s">
        <v>356</v>
      </c>
      <c r="C152" s="17">
        <v>6000.0</v>
      </c>
      <c r="D152" s="17" t="s">
        <v>692</v>
      </c>
      <c r="E152" s="17">
        <v>48.25</v>
      </c>
      <c r="F152" s="17" t="s">
        <v>693</v>
      </c>
    </row>
    <row r="153">
      <c r="A153" s="17" t="s">
        <v>691</v>
      </c>
      <c r="B153" s="17" t="s">
        <v>394</v>
      </c>
      <c r="C153" s="17">
        <v>6000.0</v>
      </c>
      <c r="D153" s="17" t="s">
        <v>692</v>
      </c>
      <c r="E153" s="17">
        <v>44.375</v>
      </c>
      <c r="F153" s="17" t="s">
        <v>693</v>
      </c>
    </row>
  </sheetData>
  <conditionalFormatting sqref="C2:C153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