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Recent" sheetId="1" r:id="rId3"/>
    <sheet state="visible" name="Key Stats" sheetId="2" r:id="rId4"/>
    <sheet state="visible" name="Peformance" sheetId="3" r:id="rId5"/>
    <sheet state="visible" name="History" sheetId="4" r:id="rId6"/>
    <sheet state="visible" name="2016" sheetId="5" r:id="rId7"/>
    <sheet state="visible" name="2015" sheetId="6" r:id="rId8"/>
    <sheet state="visible" name="2014" sheetId="7" r:id="rId9"/>
    <sheet state="visible" name="Salaries" sheetId="8" r:id="rId10"/>
    <sheet state="visible" name="Odds" sheetId="9" r:id="rId11"/>
  </sheets>
  <definedNames/>
  <calcPr/>
</workbook>
</file>

<file path=xl/sharedStrings.xml><?xml version="1.0" encoding="utf-8"?>
<sst xmlns="http://schemas.openxmlformats.org/spreadsheetml/2006/main" count="5478" uniqueCount="1149">
  <si>
    <t>PLAYER NAME</t>
  </si>
  <si>
    <t>Name</t>
  </si>
  <si>
    <t>DraftKings</t>
  </si>
  <si>
    <t>SG: Off The Tee</t>
  </si>
  <si>
    <t>Rank</t>
  </si>
  <si>
    <t>Previous 5 Years for RBC Canadian Open</t>
  </si>
  <si>
    <t>Events
 Played</t>
  </si>
  <si>
    <t>Cuts
 Made</t>
  </si>
  <si>
    <t>Top 10s</t>
  </si>
  <si>
    <t>Avg
 Finish</t>
  </si>
  <si>
    <t>Gonzalo Fernandez-Castano</t>
  </si>
  <si>
    <t>SG: Approach</t>
  </si>
  <si>
    <t>Scrambling</t>
  </si>
  <si>
    <t>Birdie or Better</t>
  </si>
  <si>
    <t>Par 5 Scoring</t>
  </si>
  <si>
    <t>Bogey Avoid</t>
  </si>
  <si>
    <t>Rank Sum</t>
  </si>
  <si>
    <t>Score</t>
  </si>
  <si>
    <t>T4 (-11)</t>
  </si>
  <si>
    <t>Jared du Toit</t>
  </si>
  <si>
    <t>T9 (-9)</t>
  </si>
  <si>
    <t>Previous 10 Weeks on Tour*</t>
  </si>
  <si>
    <t>Player</t>
  </si>
  <si>
    <t>Salary</t>
  </si>
  <si>
    <t>Cuts Made</t>
  </si>
  <si>
    <t>Chris Kirk</t>
  </si>
  <si>
    <t>CMP</t>
  </si>
  <si>
    <t>Rds</t>
  </si>
  <si>
    <t>Avg Fnsh</t>
  </si>
  <si>
    <t>T14 (-7)</t>
  </si>
  <si>
    <t>Median Fnsh</t>
  </si>
  <si>
    <t>T21 (-8)</t>
  </si>
  <si>
    <t>DK Pts/Rd</t>
  </si>
  <si>
    <t>T4 (-14)</t>
  </si>
  <si>
    <t>E</t>
  </si>
  <si>
    <t>Bi</t>
  </si>
  <si>
    <t>P</t>
  </si>
  <si>
    <t>Bg</t>
  </si>
  <si>
    <t>D</t>
  </si>
  <si>
    <t>O</t>
  </si>
  <si>
    <t>Luke List</t>
  </si>
  <si>
    <t>Andres Romero</t>
  </si>
  <si>
    <t>T34 (-8)</t>
  </si>
  <si>
    <t>T20 (-7)</t>
  </si>
  <si>
    <t>Patrick Cantlay</t>
  </si>
  <si>
    <t>3 (-3)</t>
  </si>
  <si>
    <t>Keegan Bradley</t>
  </si>
  <si>
    <t>T22 (+3)</t>
  </si>
  <si>
    <t>Ollie Schniederjans</t>
  </si>
  <si>
    <t>T22 (-9)</t>
  </si>
  <si>
    <t>Ben Crane</t>
  </si>
  <si>
    <t>T48 (-6)</t>
  </si>
  <si>
    <t>T34 (-4)</t>
  </si>
  <si>
    <t>Dustin Johnson</t>
  </si>
  <si>
    <t>T29 (+4)</t>
  </si>
  <si>
    <t>T2 (-4)</t>
  </si>
  <si>
    <t>Brandt Snedeker</t>
  </si>
  <si>
    <t>T5 (-10)</t>
  </si>
  <si>
    <t>T25 (-6)</t>
  </si>
  <si>
    <t>Win (-16)</t>
  </si>
  <si>
    <t>T34 (-6)</t>
  </si>
  <si>
    <t>CUT (+2)</t>
  </si>
  <si>
    <t>T5 (-13)</t>
  </si>
  <si>
    <t>T7 (-11)</t>
  </si>
  <si>
    <t>Kelly Kraft</t>
  </si>
  <si>
    <t>T26 (-5)</t>
  </si>
  <si>
    <t>William McGirt</t>
  </si>
  <si>
    <t>T59 (E)</t>
  </si>
  <si>
    <t>T2 (-13)</t>
  </si>
  <si>
    <t>T2 (-16)</t>
  </si>
  <si>
    <t>T59 (+10)</t>
  </si>
  <si>
    <t>James Hahn</t>
  </si>
  <si>
    <t>T11 (-11)</t>
  </si>
  <si>
    <t>T43 (-3)</t>
  </si>
  <si>
    <t>T40 (-5)</t>
  </si>
  <si>
    <t>Vijay Singh</t>
  </si>
  <si>
    <t>Grayson Murray</t>
  </si>
  <si>
    <t>CUT (+1)</t>
  </si>
  <si>
    <t>0/0</t>
  </si>
  <si>
    <t>T31 (-6)</t>
  </si>
  <si>
    <t>T7 (-12)</t>
  </si>
  <si>
    <t>2 (-15)</t>
  </si>
  <si>
    <t>T35 (-2)</t>
  </si>
  <si>
    <t>T7 (-1)</t>
  </si>
  <si>
    <t>Win (-9)</t>
  </si>
  <si>
    <t>T6 (-5)</t>
  </si>
  <si>
    <t>T6 (-14)</t>
  </si>
  <si>
    <t>CUT (+3)</t>
  </si>
  <si>
    <t>T22 (-4)</t>
  </si>
  <si>
    <t>T52 (+9)</t>
  </si>
  <si>
    <t>T15 (-6)</t>
  </si>
  <si>
    <t>Stewart Cink</t>
  </si>
  <si>
    <t>T11 (-8)</t>
  </si>
  <si>
    <t>T4 (-6)</t>
  </si>
  <si>
    <t>T66 (-1)</t>
  </si>
  <si>
    <t>T13 (+3)</t>
  </si>
  <si>
    <t>Scott Piercy</t>
  </si>
  <si>
    <t>Retief Goosen</t>
  </si>
  <si>
    <t>T79 (-1)</t>
  </si>
  <si>
    <t>T52 (-2)</t>
  </si>
  <si>
    <t>Win (-17)</t>
  </si>
  <si>
    <t>T6 (-1)</t>
  </si>
  <si>
    <t>T40 (-7)</t>
  </si>
  <si>
    <t>Chez Reavie</t>
  </si>
  <si>
    <t>T41 (-7)</t>
  </si>
  <si>
    <t>T37 (-5)</t>
  </si>
  <si>
    <t>T13 (+1)</t>
  </si>
  <si>
    <t>CUT (-2)</t>
  </si>
  <si>
    <t>Matt Kuchar</t>
  </si>
  <si>
    <t>Jim Furyk</t>
  </si>
  <si>
    <t>13 (-8)</t>
  </si>
  <si>
    <t>4 (-14)</t>
  </si>
  <si>
    <t>2 (-16)</t>
  </si>
  <si>
    <t>T9 (-11)</t>
  </si>
  <si>
    <t>CUT (E)</t>
  </si>
  <si>
    <t>T34 (+6)</t>
  </si>
  <si>
    <t>T14 (-9)</t>
  </si>
  <si>
    <t>Win (-14)</t>
  </si>
  <si>
    <t>Tag Ridings</t>
  </si>
  <si>
    <t>T37 (+2)</t>
  </si>
  <si>
    <t>0/2</t>
  </si>
  <si>
    <t>CUT (+6)</t>
  </si>
  <si>
    <t>CUT (+10)</t>
  </si>
  <si>
    <t>T39 (-1)</t>
  </si>
  <si>
    <t>T61 (-1)</t>
  </si>
  <si>
    <t>T9 (E)</t>
  </si>
  <si>
    <t>Chad Campbell</t>
  </si>
  <si>
    <t>J.B. Holmes</t>
  </si>
  <si>
    <t>T15 (-9)</t>
  </si>
  <si>
    <t>T16 (-11)</t>
  </si>
  <si>
    <t>Ben Martin</t>
  </si>
  <si>
    <t>0/1</t>
  </si>
  <si>
    <t>CUT (+5)</t>
  </si>
  <si>
    <t>T14 (+2)</t>
  </si>
  <si>
    <t>Tony Finau</t>
  </si>
  <si>
    <t>Charley Hoffman</t>
  </si>
  <si>
    <t>Geoff Ogilvy</t>
  </si>
  <si>
    <t>T4 (-2)</t>
  </si>
  <si>
    <t>74 (+9)</t>
  </si>
  <si>
    <t>Rick Lamb</t>
  </si>
  <si>
    <t>T76 (+1)</t>
  </si>
  <si>
    <t>T12 (-8)</t>
  </si>
  <si>
    <t>Morgan Hoffmann</t>
  </si>
  <si>
    <t>T10 (-10)</t>
  </si>
  <si>
    <t>T59 (-6)</t>
  </si>
  <si>
    <t>2 (-18)</t>
  </si>
  <si>
    <t>T30 (-5)</t>
  </si>
  <si>
    <t>T77 (+15)</t>
  </si>
  <si>
    <t>Cameron Tringale</t>
  </si>
  <si>
    <t>Scott Stallings</t>
  </si>
  <si>
    <t>T44 (-4)</t>
  </si>
  <si>
    <t>T19 (-8)</t>
  </si>
  <si>
    <t>Graham DeLaet</t>
  </si>
  <si>
    <t>Boo Weekley</t>
  </si>
  <si>
    <t>T29 (E)</t>
  </si>
  <si>
    <t>T16 (-9)</t>
  </si>
  <si>
    <t>T28 (-6)</t>
  </si>
  <si>
    <t>Ricky Barnes</t>
  </si>
  <si>
    <t>Bubba Watson</t>
  </si>
  <si>
    <t>Gary Woodland</t>
  </si>
  <si>
    <t>T48 (-3)</t>
  </si>
  <si>
    <t>T37 (-9)</t>
  </si>
  <si>
    <t>Robert Garrigus</t>
  </si>
  <si>
    <t>J.J. Spaun</t>
  </si>
  <si>
    <t>Seamus Power</t>
  </si>
  <si>
    <t>Robby Shelton</t>
  </si>
  <si>
    <t>Greg Chalmers</t>
  </si>
  <si>
    <t>T70 (+3)</t>
  </si>
  <si>
    <t>T64 (+1)</t>
  </si>
  <si>
    <t>Trey Mullinax</t>
  </si>
  <si>
    <t>T40 (+3)</t>
  </si>
  <si>
    <t>CUT (+14)</t>
  </si>
  <si>
    <t>T4 (-15)</t>
  </si>
  <si>
    <t>Adam Hadwin</t>
  </si>
  <si>
    <t>T15 (-2)</t>
  </si>
  <si>
    <t>Bob Estes</t>
  </si>
  <si>
    <t>Danny Lee</t>
  </si>
  <si>
    <t>CUT (+7)</t>
  </si>
  <si>
    <t>T8 (-12)</t>
  </si>
  <si>
    <t>T50 (-1)</t>
  </si>
  <si>
    <t>T53 (+1)</t>
  </si>
  <si>
    <t>T40 (+7)</t>
  </si>
  <si>
    <t>T14 (-1)</t>
  </si>
  <si>
    <t>T9 (-13)</t>
  </si>
  <si>
    <t>Scott Brown</t>
  </si>
  <si>
    <t>T2 (-11)</t>
  </si>
  <si>
    <t>CUT (+11)</t>
  </si>
  <si>
    <t>T10 (-7)</t>
  </si>
  <si>
    <t>T40 (+5)</t>
  </si>
  <si>
    <t>K.J. Choi</t>
  </si>
  <si>
    <t>Brandon Hagy</t>
  </si>
  <si>
    <t>T38 (-3)</t>
  </si>
  <si>
    <t>T66 (+2)</t>
  </si>
  <si>
    <t>T8 (-8)</t>
  </si>
  <si>
    <t>T60 (-1)</t>
  </si>
  <si>
    <t>Nick Taylor</t>
  </si>
  <si>
    <t>Derek Fathauer</t>
  </si>
  <si>
    <t>Shawn Stefani</t>
  </si>
  <si>
    <t>T43 (-2)</t>
  </si>
  <si>
    <t>Jhonattan Vegas</t>
  </si>
  <si>
    <t>Win (-12)</t>
  </si>
  <si>
    <t>Troy Merritt</t>
  </si>
  <si>
    <t>T28 (-7)</t>
  </si>
  <si>
    <t>T54 (-7)</t>
  </si>
  <si>
    <t>T26 (+1)</t>
  </si>
  <si>
    <t>Ryan Palmer</t>
  </si>
  <si>
    <t>T24 (-11)</t>
  </si>
  <si>
    <t>Graeme McDowell</t>
  </si>
  <si>
    <t>T64 (-3)</t>
  </si>
  <si>
    <t>T22 (-7)</t>
  </si>
  <si>
    <t>T3 (-13)</t>
  </si>
  <si>
    <t>CUT (+8)</t>
  </si>
  <si>
    <t>Alex Cejka</t>
  </si>
  <si>
    <t>Anirban Lahiri</t>
  </si>
  <si>
    <t>CUT (-1)</t>
  </si>
  <si>
    <t>T58 (E)</t>
  </si>
  <si>
    <t>T41 (-1)</t>
  </si>
  <si>
    <t>T60 (+11)</t>
  </si>
  <si>
    <t>Rory Sabbatini</t>
  </si>
  <si>
    <t>Ian Poulter</t>
  </si>
  <si>
    <t>Mark Hubbard</t>
  </si>
  <si>
    <t>T12 (-10)</t>
  </si>
  <si>
    <t>T21 (+3)</t>
  </si>
  <si>
    <t>CUT (+4)</t>
  </si>
  <si>
    <t>T6 (-12)</t>
  </si>
  <si>
    <t>T58 (+6)</t>
  </si>
  <si>
    <t>David Lingmerth</t>
  </si>
  <si>
    <t>Kevin Tway</t>
  </si>
  <si>
    <t>Cameron Percy</t>
  </si>
  <si>
    <t>Shane Lowry</t>
  </si>
  <si>
    <t>Sung Kang</t>
  </si>
  <si>
    <t>T18 (-10)</t>
  </si>
  <si>
    <t>Harris English</t>
  </si>
  <si>
    <t>Brett Stegmaier</t>
  </si>
  <si>
    <t>T49 (-1)</t>
  </si>
  <si>
    <t>Peter Malnati</t>
  </si>
  <si>
    <t>Michael Kim</t>
  </si>
  <si>
    <t>Hunter Mahan</t>
  </si>
  <si>
    <t>T63 (-3)</t>
  </si>
  <si>
    <t>WD (-13)</t>
  </si>
  <si>
    <t>T17 (-12)</t>
  </si>
  <si>
    <t>T5 (-12)</t>
  </si>
  <si>
    <t>T60 (+2)</t>
  </si>
  <si>
    <t>T24 (+4)</t>
  </si>
  <si>
    <t>T42 (+3)</t>
  </si>
  <si>
    <t>Ryan Blaum</t>
  </si>
  <si>
    <t>T53 (-2)</t>
  </si>
  <si>
    <t>Roberto Castro</t>
  </si>
  <si>
    <t>T65 (+2)</t>
  </si>
  <si>
    <t>Jason Kokrak</t>
  </si>
  <si>
    <t>T71 (E)</t>
  </si>
  <si>
    <t>J.T. Poston</t>
  </si>
  <si>
    <t>WD (+3)</t>
  </si>
  <si>
    <t>Vaughn Taylor</t>
  </si>
  <si>
    <t>Cameron Smith</t>
  </si>
  <si>
    <t>76 (+5)</t>
  </si>
  <si>
    <t>Chad Collins</t>
  </si>
  <si>
    <t>Joel Dahmen</t>
  </si>
  <si>
    <t>Matt Every</t>
  </si>
  <si>
    <t>Hudson Swafford</t>
  </si>
  <si>
    <t>Smylie Kaufman</t>
  </si>
  <si>
    <t>Camilo Villegas</t>
  </si>
  <si>
    <t>T65 (-5)</t>
  </si>
  <si>
    <t>T24 (-10)</t>
  </si>
  <si>
    <t>T53 (-1)</t>
  </si>
  <si>
    <t>CUT (+9)</t>
  </si>
  <si>
    <t>Ernie Els</t>
  </si>
  <si>
    <t>T17 (+2)</t>
  </si>
  <si>
    <t>T20 (-5)</t>
  </si>
  <si>
    <t>J.J. Henry</t>
  </si>
  <si>
    <t>T14 (-6)</t>
  </si>
  <si>
    <t>Daniel Summerhays</t>
  </si>
  <si>
    <t>Steve Wheatcroft</t>
  </si>
  <si>
    <t>T58 (-4)</t>
  </si>
  <si>
    <t>T13 (-13)</t>
  </si>
  <si>
    <t>Ken Duke</t>
  </si>
  <si>
    <t>T11 (-10)</t>
  </si>
  <si>
    <t>Sam Saunders</t>
  </si>
  <si>
    <t>Sean O'Hair</t>
  </si>
  <si>
    <t>Kevin Chappell</t>
  </si>
  <si>
    <t>T62 (E)</t>
  </si>
  <si>
    <t>Win (-4)</t>
  </si>
  <si>
    <t>3 (-12)</t>
  </si>
  <si>
    <t>T72 (-1)</t>
  </si>
  <si>
    <t>T42 (-4)</t>
  </si>
  <si>
    <t>Jason Bohn</t>
  </si>
  <si>
    <t>T48 (-8)</t>
  </si>
  <si>
    <t>David Hearn</t>
  </si>
  <si>
    <t>Patrick Rodgers</t>
  </si>
  <si>
    <t>T32 (-4)</t>
  </si>
  <si>
    <t>Spencer Levin</t>
  </si>
  <si>
    <t>T77 (+4)</t>
  </si>
  <si>
    <t>Richy Werenski</t>
  </si>
  <si>
    <t>T31 (+5)</t>
  </si>
  <si>
    <t>T68 (+1)</t>
  </si>
  <si>
    <t>Jim Herman</t>
  </si>
  <si>
    <t>74 (+1)</t>
  </si>
  <si>
    <t>T46 (-5)</t>
  </si>
  <si>
    <t>Brian Stuard</t>
  </si>
  <si>
    <t>T75 (+2)</t>
  </si>
  <si>
    <t>T69 (-3)</t>
  </si>
  <si>
    <t>Curtis Luck</t>
  </si>
  <si>
    <t>Brian Campbell</t>
  </si>
  <si>
    <t>Matt Jones</t>
  </si>
  <si>
    <t>Seung-Yul Noh</t>
  </si>
  <si>
    <t>T85 (E)</t>
  </si>
  <si>
    <t>Sebastian Munoz</t>
  </si>
  <si>
    <t>3 (-15)</t>
  </si>
  <si>
    <t>Whee Kim</t>
  </si>
  <si>
    <t>Ryo Ishikawa</t>
  </si>
  <si>
    <t>77 (+7)</t>
  </si>
  <si>
    <t>Tim Wilkinson</t>
  </si>
  <si>
    <t>Carl Pettersson</t>
  </si>
  <si>
    <t>CUT (+12)</t>
  </si>
  <si>
    <t>Win (-18)</t>
  </si>
  <si>
    <t>WD (+5)</t>
  </si>
  <si>
    <t>Kyle Reifers</t>
  </si>
  <si>
    <t>0/4</t>
  </si>
  <si>
    <t>Tyrone Van Aswegen</t>
  </si>
  <si>
    <t>74 (+4)</t>
  </si>
  <si>
    <t>Brian Gay</t>
  </si>
  <si>
    <t>Steven Alker</t>
  </si>
  <si>
    <t>T87 (+1)</t>
  </si>
  <si>
    <t>T55 (+1)</t>
  </si>
  <si>
    <t>Mike Weir</t>
  </si>
  <si>
    <t>T49 (-3)</t>
  </si>
  <si>
    <t>WD (+4)</t>
  </si>
  <si>
    <t>John Huh</t>
  </si>
  <si>
    <t>T34 (-5)</t>
  </si>
  <si>
    <t>2 (-9)</t>
  </si>
  <si>
    <t>Nicholas Lindheim</t>
  </si>
  <si>
    <t>10 (-3)</t>
  </si>
  <si>
    <t>T34 (-2)</t>
  </si>
  <si>
    <t>70 (+2)</t>
  </si>
  <si>
    <t>Ryan Brehm</t>
  </si>
  <si>
    <t>D.A. Points</t>
  </si>
  <si>
    <t>T56 (-5)</t>
  </si>
  <si>
    <t>T46 (-6)</t>
  </si>
  <si>
    <t>Mark Anderson</t>
  </si>
  <si>
    <t>Bryce Molder</t>
  </si>
  <si>
    <t>Harold Varner III</t>
  </si>
  <si>
    <t>WD (+9)</t>
  </si>
  <si>
    <t>WD (+1)</t>
  </si>
  <si>
    <t>T44 (-3)</t>
  </si>
  <si>
    <t>T44 (E)</t>
  </si>
  <si>
    <t>Miguel Angel Carballo</t>
  </si>
  <si>
    <t>79 (+11)</t>
  </si>
  <si>
    <t>Andres Gonzales</t>
  </si>
  <si>
    <t>Nick Watney</t>
  </si>
  <si>
    <t>Sam Horsfield</t>
  </si>
  <si>
    <t>Ryan Armour</t>
  </si>
  <si>
    <t>Johnson Wagner</t>
  </si>
  <si>
    <t>Dominic Bozzelli</t>
  </si>
  <si>
    <t>WD (E)</t>
  </si>
  <si>
    <t>T7 (-10)</t>
  </si>
  <si>
    <t>T56 (-2)</t>
  </si>
  <si>
    <t>Julian Etulain</t>
  </si>
  <si>
    <t>Martin Flores</t>
  </si>
  <si>
    <t>Billy Hurley III</t>
  </si>
  <si>
    <t>T62 (+3)</t>
  </si>
  <si>
    <t>Blayne Barber</t>
  </si>
  <si>
    <t>T63 (+1)</t>
  </si>
  <si>
    <t>91 (+5)</t>
  </si>
  <si>
    <t>Jonathan Randolph</t>
  </si>
  <si>
    <t>T48 (-2)</t>
  </si>
  <si>
    <t>73 (+8)</t>
  </si>
  <si>
    <t>Max Homa</t>
  </si>
  <si>
    <t>73 (+4)</t>
  </si>
  <si>
    <t>WD (+2)</t>
  </si>
  <si>
    <t>T73 (E)</t>
  </si>
  <si>
    <t>T18 (-5)</t>
  </si>
  <si>
    <t>Will MacKenzie</t>
  </si>
  <si>
    <t>T68 (+14)</t>
  </si>
  <si>
    <t>WD (-1)</t>
  </si>
  <si>
    <t>Mackenzie Hughes</t>
  </si>
  <si>
    <t>Zac Blair</t>
  </si>
  <si>
    <t>T70 (-2)</t>
  </si>
  <si>
    <t>Brad Fritsch</t>
  </si>
  <si>
    <t>WD (-2)</t>
  </si>
  <si>
    <t>T71 (+15)</t>
  </si>
  <si>
    <t>Andrew Loupe</t>
  </si>
  <si>
    <t>0/3</t>
  </si>
  <si>
    <t>Ryan Ruffels</t>
  </si>
  <si>
    <t>Charlie Beljan</t>
  </si>
  <si>
    <t>Garrett Rank</t>
  </si>
  <si>
    <t>T77 (+8)</t>
  </si>
  <si>
    <t>Brett Drewitt</t>
  </si>
  <si>
    <t>T52 (+6)</t>
  </si>
  <si>
    <t>Matt Hill</t>
  </si>
  <si>
    <t>T75 (+3)</t>
  </si>
  <si>
    <t>Bryn Parry</t>
  </si>
  <si>
    <t>C.T. Pan</t>
  </si>
  <si>
    <t>Hugo Bernard</t>
  </si>
  <si>
    <t>CUT (+13)</t>
  </si>
  <si>
    <t>Shane Bertsch</t>
  </si>
  <si>
    <t>Wyndham Clark</t>
  </si>
  <si>
    <t>Cody Gribble</t>
  </si>
  <si>
    <t>Bobby Wyatt</t>
  </si>
  <si>
    <t>Austin James</t>
  </si>
  <si>
    <t>Kramer Hickok</t>
  </si>
  <si>
    <t>Jhared Hack</t>
  </si>
  <si>
    <t>Lee McCoy</t>
  </si>
  <si>
    <t>Johnny Ruiz</t>
  </si>
  <si>
    <t>Riley Wheeldon</t>
  </si>
  <si>
    <t>Ryan Williams</t>
  </si>
  <si>
    <t>Starts</t>
  </si>
  <si>
    <t>%</t>
  </si>
  <si>
    <t>Wins</t>
  </si>
  <si>
    <t>Top5s</t>
  </si>
  <si>
    <t>Top10s</t>
  </si>
  <si>
    <t>Top25s</t>
  </si>
  <si>
    <t>Rounds Played</t>
  </si>
  <si>
    <t>1stRd</t>
  </si>
  <si>
    <t>2ndRd</t>
  </si>
  <si>
    <t>3rdRd</t>
  </si>
  <si>
    <t>4thRd</t>
  </si>
  <si>
    <t>PreCut</t>
  </si>
  <si>
    <t>PostCut</t>
  </si>
  <si>
    <t>AllRnds</t>
  </si>
  <si>
    <t>Earnings</t>
  </si>
  <si>
    <t>Graham Delaet</t>
  </si>
  <si>
    <t>Tournament</t>
  </si>
  <si>
    <t>Year</t>
  </si>
  <si>
    <t>Place</t>
  </si>
  <si>
    <t>r1</t>
  </si>
  <si>
    <t>r2</t>
  </si>
  <si>
    <t>r3</t>
  </si>
  <si>
    <t>r4</t>
  </si>
  <si>
    <t>Tot</t>
  </si>
  <si>
    <t>TP</t>
  </si>
  <si>
    <t>Money</t>
  </si>
  <si>
    <t>PosR1</t>
  </si>
  <si>
    <t>PosR2</t>
  </si>
  <si>
    <t>PosR3</t>
  </si>
  <si>
    <t>PosR4</t>
  </si>
  <si>
    <t>FWHit</t>
  </si>
  <si>
    <t>Yards</t>
  </si>
  <si>
    <t>GIRHit</t>
  </si>
  <si>
    <t>AvgPutts</t>
  </si>
  <si>
    <t>TotPutts</t>
  </si>
  <si>
    <t>p3s</t>
  </si>
  <si>
    <t>p4s</t>
  </si>
  <si>
    <t>p5s</t>
  </si>
  <si>
    <t>Egls</t>
  </si>
  <si>
    <t>Brds</t>
  </si>
  <si>
    <t>Pars</t>
  </si>
  <si>
    <t>Bgys</t>
  </si>
  <si>
    <t>Otrs</t>
  </si>
  <si>
    <t>DK</t>
  </si>
  <si>
    <t>RBC Canadian Open</t>
  </si>
  <si>
    <t>T-55</t>
  </si>
  <si>
    <t>T-3</t>
  </si>
  <si>
    <t>T-65</t>
  </si>
  <si>
    <t>T-2</t>
  </si>
  <si>
    <t>T-5</t>
  </si>
  <si>
    <t>T-30</t>
  </si>
  <si>
    <t>T-13</t>
  </si>
  <si>
    <t>Jon Rahm</t>
  </si>
  <si>
    <t>T-23</t>
  </si>
  <si>
    <t>T-17</t>
  </si>
  <si>
    <t>T-19</t>
  </si>
  <si>
    <t>T-27</t>
  </si>
  <si>
    <t>T-24</t>
  </si>
  <si>
    <t>T-42</t>
  </si>
  <si>
    <t>Martin Laird</t>
  </si>
  <si>
    <t>T-40</t>
  </si>
  <si>
    <t>T-9</t>
  </si>
  <si>
    <t>T-57</t>
  </si>
  <si>
    <t>T-8</t>
  </si>
  <si>
    <t>Jared Du Toit</t>
  </si>
  <si>
    <t>T-48</t>
  </si>
  <si>
    <t>T-38</t>
  </si>
  <si>
    <t>T-16</t>
  </si>
  <si>
    <t>T-12</t>
  </si>
  <si>
    <t>T-14</t>
  </si>
  <si>
    <t>T-52</t>
  </si>
  <si>
    <t>T-66</t>
  </si>
  <si>
    <t>T-77</t>
  </si>
  <si>
    <t>T-67</t>
  </si>
  <si>
    <t>T-32</t>
  </si>
  <si>
    <t>Michael Thompson</t>
  </si>
  <si>
    <t>T-34</t>
  </si>
  <si>
    <t>T-75</t>
  </si>
  <si>
    <t>Jason Day</t>
  </si>
  <si>
    <t>T-73</t>
  </si>
  <si>
    <t>T-36</t>
  </si>
  <si>
    <t>Jimmy Walker</t>
  </si>
  <si>
    <t>T-43</t>
  </si>
  <si>
    <t>T-61</t>
  </si>
  <si>
    <t>T-49</t>
  </si>
  <si>
    <t>T-31</t>
  </si>
  <si>
    <t>T-7</t>
  </si>
  <si>
    <t>Tom Hoge</t>
  </si>
  <si>
    <t>T-68</t>
  </si>
  <si>
    <t>T-26</t>
  </si>
  <si>
    <t>T-25</t>
  </si>
  <si>
    <t>Chris Stroud</t>
  </si>
  <si>
    <t>T-20</t>
  </si>
  <si>
    <t>John Senden</t>
  </si>
  <si>
    <t>Erik Compton</t>
  </si>
  <si>
    <t>T-11</t>
  </si>
  <si>
    <t>T-47</t>
  </si>
  <si>
    <t>T-71</t>
  </si>
  <si>
    <t>T-70</t>
  </si>
  <si>
    <t>Brian Harman</t>
  </si>
  <si>
    <t>Scott Langley</t>
  </si>
  <si>
    <t>T-22</t>
  </si>
  <si>
    <t>T-53</t>
  </si>
  <si>
    <t>T-59</t>
  </si>
  <si>
    <t>Emiliano Grillo</t>
  </si>
  <si>
    <t>Jerry Kelly</t>
  </si>
  <si>
    <t>T-6</t>
  </si>
  <si>
    <t>Tim Clark</t>
  </si>
  <si>
    <t>T-4</t>
  </si>
  <si>
    <t>Austin Cook</t>
  </si>
  <si>
    <t>Justin Hicks</t>
  </si>
  <si>
    <t>Robert Streb</t>
  </si>
  <si>
    <t>T-44</t>
  </si>
  <si>
    <t>Pat Perez</t>
  </si>
  <si>
    <t>T-18</t>
  </si>
  <si>
    <t>George Coetzee</t>
  </si>
  <si>
    <t>T-72</t>
  </si>
  <si>
    <t>Rhein Gibson</t>
  </si>
  <si>
    <t>T-39</t>
  </si>
  <si>
    <t>Michael Putnam</t>
  </si>
  <si>
    <t>T-33</t>
  </si>
  <si>
    <t>Stuart Appleby</t>
  </si>
  <si>
    <t>Si Woo Kim</t>
  </si>
  <si>
    <t>T-63</t>
  </si>
  <si>
    <t>Brooks Koepka</t>
  </si>
  <si>
    <t>Dicky Pride</t>
  </si>
  <si>
    <t>T-56</t>
  </si>
  <si>
    <t>T-37</t>
  </si>
  <si>
    <t>T-74</t>
  </si>
  <si>
    <t>Kevin Kisner</t>
  </si>
  <si>
    <t>T-69</t>
  </si>
  <si>
    <t>Joe Durant</t>
  </si>
  <si>
    <t>Ben Curtis</t>
  </si>
  <si>
    <t>T-35</t>
  </si>
  <si>
    <t>Brendon De Jonge</t>
  </si>
  <si>
    <t>T-50</t>
  </si>
  <si>
    <t>Kyle Stanley</t>
  </si>
  <si>
    <t>T-41</t>
  </si>
  <si>
    <t>Chesson Hadley</t>
  </si>
  <si>
    <t>Troy Matteson</t>
  </si>
  <si>
    <t>T-62</t>
  </si>
  <si>
    <t>Robert Allenby</t>
  </si>
  <si>
    <t>Jamie Lovemark</t>
  </si>
  <si>
    <t>Charlie Wi</t>
  </si>
  <si>
    <t>T-29</t>
  </si>
  <si>
    <t>Patton Kizzire</t>
  </si>
  <si>
    <t>Justin Leonard</t>
  </si>
  <si>
    <t>T-58</t>
  </si>
  <si>
    <t>Scott Pinckney</t>
  </si>
  <si>
    <t>T-28</t>
  </si>
  <si>
    <t>T-1</t>
  </si>
  <si>
    <t>Woody Austin</t>
  </si>
  <si>
    <t>T-64</t>
  </si>
  <si>
    <t>Matt Bettencourt</t>
  </si>
  <si>
    <t>Mark Wilson</t>
  </si>
  <si>
    <t>Will Wilcox</t>
  </si>
  <si>
    <t>Scott Verplank</t>
  </si>
  <si>
    <t>Steve Marino</t>
  </si>
  <si>
    <t>Eric Axley</t>
  </si>
  <si>
    <t>Tim Petrovic</t>
  </si>
  <si>
    <t>Andrew Svoboda</t>
  </si>
  <si>
    <t>Taylor Pendrith</t>
  </si>
  <si>
    <t>Tyler Aldridge</t>
  </si>
  <si>
    <t>Adam Svensson</t>
  </si>
  <si>
    <t>T-76</t>
  </si>
  <si>
    <t>Russell Knox</t>
  </si>
  <si>
    <t>Charl Schwartzel</t>
  </si>
  <si>
    <t>Carlos Ortiz</t>
  </si>
  <si>
    <t>Jonas Blixt</t>
  </si>
  <si>
    <t>Alex Prugh</t>
  </si>
  <si>
    <t>Tim Herron</t>
  </si>
  <si>
    <t>Thomas Aiken</t>
  </si>
  <si>
    <t>Jeff Overton</t>
  </si>
  <si>
    <t>Colt Knost</t>
  </si>
  <si>
    <t>Edward Loar</t>
  </si>
  <si>
    <t>Steve Stricker</t>
  </si>
  <si>
    <t>Heath Slocum</t>
  </si>
  <si>
    <t>Angel Cabrera</t>
  </si>
  <si>
    <t>Henrik Norlander</t>
  </si>
  <si>
    <t>Nathan Green</t>
  </si>
  <si>
    <t>Hiroshi Iwata</t>
  </si>
  <si>
    <t>Andrew Putnam</t>
  </si>
  <si>
    <t>Zachary Blair</t>
  </si>
  <si>
    <t>Brian Davis</t>
  </si>
  <si>
    <t>D.H. Lee</t>
  </si>
  <si>
    <t>Bud Cauley</t>
  </si>
  <si>
    <t>Tom Gillis</t>
  </si>
  <si>
    <t>Derek Ernst</t>
  </si>
  <si>
    <t>Rod Pampling</t>
  </si>
  <si>
    <t>Luke Donald</t>
  </si>
  <si>
    <t>Lucas Glover</t>
  </si>
  <si>
    <t>T-79</t>
  </si>
  <si>
    <t>Jon Curran</t>
  </si>
  <si>
    <t>Ryuji Imada</t>
  </si>
  <si>
    <t>Josh Teater</t>
  </si>
  <si>
    <t>T-85</t>
  </si>
  <si>
    <t>Austin Connelly</t>
  </si>
  <si>
    <t>CUT</t>
  </si>
  <si>
    <t>T-87</t>
  </si>
  <si>
    <t>Blair Hamilton</t>
  </si>
  <si>
    <t>Jeff Maggert</t>
  </si>
  <si>
    <t>Aaron Baddeley</t>
  </si>
  <si>
    <t>Marcelo Rozo</t>
  </si>
  <si>
    <t>Kevin Foley</t>
  </si>
  <si>
    <t>John Merrick</t>
  </si>
  <si>
    <t>Jason Gore</t>
  </si>
  <si>
    <t>Corey Conners</t>
  </si>
  <si>
    <t>Nicholas Thompson</t>
  </si>
  <si>
    <t>Bo Van Pelt</t>
  </si>
  <si>
    <t>Neal Lancaster</t>
  </si>
  <si>
    <t>Timothy Madigan</t>
  </si>
  <si>
    <t>Martin Piller</t>
  </si>
  <si>
    <t>Wes Roach</t>
  </si>
  <si>
    <t>Justin Shin</t>
  </si>
  <si>
    <t>Kevin Carrigan</t>
  </si>
  <si>
    <t>Davis Love III</t>
  </si>
  <si>
    <t>Carlos Sainz Jr.</t>
  </si>
  <si>
    <t>Michael Gligic</t>
  </si>
  <si>
    <t>Matthew Fitzpatrick</t>
  </si>
  <si>
    <t>Luke Guthrie</t>
  </si>
  <si>
    <t>Roger Sloan</t>
  </si>
  <si>
    <t>Robbie Greenwell</t>
  </si>
  <si>
    <t>Daniel Chopra</t>
  </si>
  <si>
    <t>Drew Weaver</t>
  </si>
  <si>
    <t>Alex Aragon</t>
  </si>
  <si>
    <t>Oscar Fraustro</t>
  </si>
  <si>
    <t>Sangmoon Bae</t>
  </si>
  <si>
    <t>Benjamin Silverman</t>
  </si>
  <si>
    <t>Jordan Niebrugge</t>
  </si>
  <si>
    <t>Bronson La'Cassie</t>
  </si>
  <si>
    <t>Greg Owen</t>
  </si>
  <si>
    <t>Byron Smith</t>
  </si>
  <si>
    <t>Dudley Hart</t>
  </si>
  <si>
    <t>John Peterson</t>
  </si>
  <si>
    <t>David Mathis</t>
  </si>
  <si>
    <t>Bronson Burgoon</t>
  </si>
  <si>
    <t>Eugene Wong</t>
  </si>
  <si>
    <t>Zack Sucher</t>
  </si>
  <si>
    <t>Adam Cornelson</t>
  </si>
  <si>
    <t>Sung-Joon Park</t>
  </si>
  <si>
    <t>Dave Levesque</t>
  </si>
  <si>
    <t>Taylor Moore</t>
  </si>
  <si>
    <t>Albin Choi</t>
  </si>
  <si>
    <t>Tommy Gainey</t>
  </si>
  <si>
    <t>Len Mattiace</t>
  </si>
  <si>
    <t>Mark Calcavecchia</t>
  </si>
  <si>
    <t>Jason Allred</t>
  </si>
  <si>
    <t>Brice Garnett</t>
  </si>
  <si>
    <t>Steven Bowditch</t>
  </si>
  <si>
    <t>John Rollins</t>
  </si>
  <si>
    <t>Doug LaBelle II</t>
  </si>
  <si>
    <t>Beon Yeong Lee</t>
  </si>
  <si>
    <t>Ted Potter, Jr.</t>
  </si>
  <si>
    <t>K.T. Kim</t>
  </si>
  <si>
    <t>David Duval</t>
  </si>
  <si>
    <t>Dawie Van der walt</t>
  </si>
  <si>
    <t>Kevin Streelman</t>
  </si>
  <si>
    <t>Jonathan Byrd</t>
  </si>
  <si>
    <t>Richard Jung</t>
  </si>
  <si>
    <t>Cameron Beckman</t>
  </si>
  <si>
    <t>Andrew Landry</t>
  </si>
  <si>
    <t>Richard Sterne</t>
  </si>
  <si>
    <t>John Daly</t>
  </si>
  <si>
    <t>Y.E. Yang</t>
  </si>
  <si>
    <t>Jim Renner</t>
  </si>
  <si>
    <t>Joey Garber</t>
  </si>
  <si>
    <t>Eli Cole</t>
  </si>
  <si>
    <t>James Beale</t>
  </si>
  <si>
    <t>Trevor Immelman</t>
  </si>
  <si>
    <t>Mark Hensby</t>
  </si>
  <si>
    <t>Oliver Goss</t>
  </si>
  <si>
    <t>Rob Oppenheim</t>
  </si>
  <si>
    <t>Billy Walsh</t>
  </si>
  <si>
    <t>Billy Kennerly</t>
  </si>
  <si>
    <t>Billy Andrade</t>
  </si>
  <si>
    <t>Richard H. Lee</t>
  </si>
  <si>
    <t>Bryson DeChambeau</t>
  </si>
  <si>
    <t>WD</t>
  </si>
  <si>
    <t>Fabian Gomez</t>
  </si>
  <si>
    <t>Ben Taylor</t>
  </si>
  <si>
    <t>Josh Persons</t>
  </si>
  <si>
    <t>Chris Hemmerich</t>
  </si>
  <si>
    <t>Kevin Stinson</t>
  </si>
  <si>
    <t>Branson Ferrier</t>
  </si>
  <si>
    <t>Position</t>
  </si>
  <si>
    <t>Stephen Ames</t>
  </si>
  <si>
    <t>GameInfo</t>
  </si>
  <si>
    <t>AvgPointsPerGame</t>
  </si>
  <si>
    <t>teamAbbrev</t>
  </si>
  <si>
    <t>Id</t>
  </si>
  <si>
    <t>First Name</t>
  </si>
  <si>
    <t>Nickname</t>
  </si>
  <si>
    <t>Last Name</t>
  </si>
  <si>
    <t>FPPG</t>
  </si>
  <si>
    <t>Played</t>
  </si>
  <si>
    <t>Game</t>
  </si>
  <si>
    <t>Team</t>
  </si>
  <si>
    <t>Opponent</t>
  </si>
  <si>
    <t>Injury Indicator</t>
  </si>
  <si>
    <t>Injury Details</t>
  </si>
  <si>
    <t>Chris DiMarco</t>
  </si>
  <si>
    <t>Avg FPPT</t>
  </si>
  <si>
    <t>G</t>
  </si>
  <si>
    <t>Michael Johnson</t>
  </si>
  <si>
    <t>Golf@Golf 06:00AM ET</t>
  </si>
  <si>
    <t>Golf</t>
  </si>
  <si>
    <t>20208-78289</t>
  </si>
  <si>
    <t>Dustin</t>
  </si>
  <si>
    <t>Johnson</t>
  </si>
  <si>
    <t>Scott McCarron</t>
  </si>
  <si>
    <t>20208-78382</t>
  </si>
  <si>
    <t>Matt</t>
  </si>
  <si>
    <t>Kuchar</t>
  </si>
  <si>
    <t>20208-78821</t>
  </si>
  <si>
    <t>Brandt</t>
  </si>
  <si>
    <t>Snedeker</t>
  </si>
  <si>
    <t>Ribs</t>
  </si>
  <si>
    <t>20208-78078</t>
  </si>
  <si>
    <t>Tony</t>
  </si>
  <si>
    <t>Finau</t>
  </si>
  <si>
    <t>20208-78223</t>
  </si>
  <si>
    <t>Charley</t>
  </si>
  <si>
    <t>Hoffman</t>
  </si>
  <si>
    <t>20208-78227</t>
  </si>
  <si>
    <t>J.B.</t>
  </si>
  <si>
    <t>Holmes</t>
  </si>
  <si>
    <t>James Driscoll</t>
  </si>
  <si>
    <t>20208-78415</t>
  </si>
  <si>
    <t>Danny</t>
  </si>
  <si>
    <t>Lee</t>
  </si>
  <si>
    <t>20208-78960</t>
  </si>
  <si>
    <t>Bubba</t>
  </si>
  <si>
    <t>Watson</t>
  </si>
  <si>
    <t>Abraham Ancer</t>
  </si>
  <si>
    <t>20208-78166</t>
  </si>
  <si>
    <t>Adam</t>
  </si>
  <si>
    <t>Hadwin</t>
  </si>
  <si>
    <t>20208-78998</t>
  </si>
  <si>
    <t>Gary</t>
  </si>
  <si>
    <t>Woodland</t>
  </si>
  <si>
    <t>20208-78467</t>
  </si>
  <si>
    <t>Shane</t>
  </si>
  <si>
    <t>Lowry</t>
  </si>
  <si>
    <t>20208-78739</t>
  </si>
  <si>
    <t>Patrick</t>
  </si>
  <si>
    <t>Rodgers</t>
  </si>
  <si>
    <t>George McNeill</t>
  </si>
  <si>
    <t>To Win</t>
  </si>
  <si>
    <t>To Win %</t>
  </si>
  <si>
    <t>Top 5</t>
  </si>
  <si>
    <t>Top 5 %</t>
  </si>
  <si>
    <t>Top 10</t>
  </si>
  <si>
    <t>20208-77881</t>
  </si>
  <si>
    <t>Top 10 %</t>
  </si>
  <si>
    <t>Keegan</t>
  </si>
  <si>
    <t>Bradley</t>
  </si>
  <si>
    <t>20208-78691</t>
  </si>
  <si>
    <t>Ian</t>
  </si>
  <si>
    <t>Poulter</t>
  </si>
  <si>
    <t>20208-78449</t>
  </si>
  <si>
    <t>Dan McCarthy</t>
  </si>
  <si>
    <t>David</t>
  </si>
  <si>
    <t>Lingmerth</t>
  </si>
  <si>
    <t>20208-78525</t>
  </si>
  <si>
    <t>Graeme</t>
  </si>
  <si>
    <t>McDowell</t>
  </si>
  <si>
    <t>20208-79435</t>
  </si>
  <si>
    <t>Cantlay</t>
  </si>
  <si>
    <t>20208-78528</t>
  </si>
  <si>
    <t>William</t>
  </si>
  <si>
    <t>McGirt</t>
  </si>
  <si>
    <t>Brendon Todd</t>
  </si>
  <si>
    <t>20208-78106</t>
  </si>
  <si>
    <t>Jim</t>
  </si>
  <si>
    <t>Furyk</t>
  </si>
  <si>
    <t>20208-78775</t>
  </si>
  <si>
    <t>Ollie</t>
  </si>
  <si>
    <t>Schniederjans</t>
  </si>
  <si>
    <t>20208-78050</t>
  </si>
  <si>
    <t>Harris</t>
  </si>
  <si>
    <t>English</t>
  </si>
  <si>
    <t>20208-77934</t>
  </si>
  <si>
    <t>Kevin</t>
  </si>
  <si>
    <t>Chappell</t>
  </si>
  <si>
    <t>20208-78310</t>
  </si>
  <si>
    <t>Sung</t>
  </si>
  <si>
    <t>Kang</t>
  </si>
  <si>
    <t>20208-78606</t>
  </si>
  <si>
    <t>Sean</t>
  </si>
  <si>
    <t>O'Hair</t>
  </si>
  <si>
    <t>20208-77912</t>
  </si>
  <si>
    <t>Chad</t>
  </si>
  <si>
    <t>Campbell</t>
  </si>
  <si>
    <t>20208-78009</t>
  </si>
  <si>
    <t>Graham</t>
  </si>
  <si>
    <t>DeLaet</t>
  </si>
  <si>
    <t>20208-78869</t>
  </si>
  <si>
    <t>Daniel</t>
  </si>
  <si>
    <t>Summerhays</t>
  </si>
  <si>
    <t>20208-78636</t>
  </si>
  <si>
    <t>Ryan</t>
  </si>
  <si>
    <t>Palmer</t>
  </si>
  <si>
    <t>20208-78918</t>
  </si>
  <si>
    <t>Tway</t>
  </si>
  <si>
    <t>20208-77951</t>
  </si>
  <si>
    <t>Stewart</t>
  </si>
  <si>
    <t>Cink</t>
  </si>
  <si>
    <t>20208-78959</t>
  </si>
  <si>
    <t>Nick</t>
  </si>
  <si>
    <t>Watney</t>
  </si>
  <si>
    <t>20208-78719</t>
  </si>
  <si>
    <t>Chez</t>
  </si>
  <si>
    <t>Reavie</t>
  </si>
  <si>
    <t>20208-78500</t>
  </si>
  <si>
    <t>Ben</t>
  </si>
  <si>
    <t>Martin</t>
  </si>
  <si>
    <t>20208-78389</t>
  </si>
  <si>
    <t>Anirban</t>
  </si>
  <si>
    <t>Lahiri</t>
  </si>
  <si>
    <t>20208-78169</t>
  </si>
  <si>
    <t>James</t>
  </si>
  <si>
    <t>Hahn</t>
  </si>
  <si>
    <t>20208-78195</t>
  </si>
  <si>
    <t>Hearn</t>
  </si>
  <si>
    <t>20208-78692</t>
  </si>
  <si>
    <t>Seamus</t>
  </si>
  <si>
    <t>Power</t>
  </si>
  <si>
    <t>20208-78224</t>
  </si>
  <si>
    <t>Morgan</t>
  </si>
  <si>
    <t>Hoffmann</t>
  </si>
  <si>
    <t>20208-78576</t>
  </si>
  <si>
    <t>Trey</t>
  </si>
  <si>
    <t>Mullinax</t>
  </si>
  <si>
    <t>20208-78582</t>
  </si>
  <si>
    <t>Grayson</t>
  </si>
  <si>
    <t>Murray</t>
  </si>
  <si>
    <t>20208-77894</t>
  </si>
  <si>
    <t>Scott</t>
  </si>
  <si>
    <t>Brown</t>
  </si>
  <si>
    <t>20208-78675</t>
  </si>
  <si>
    <t>Piercy</t>
  </si>
  <si>
    <t>20208-78815</t>
  </si>
  <si>
    <t>Cameron</t>
  </si>
  <si>
    <t>Smith</t>
  </si>
  <si>
    <t>20208-78243</t>
  </si>
  <si>
    <t>Mackenzie</t>
  </si>
  <si>
    <t>Hughes</t>
  </si>
  <si>
    <t>20208-78839</t>
  </si>
  <si>
    <t>Stallings</t>
  </si>
  <si>
    <t>20208-78355</t>
  </si>
  <si>
    <t>Chris</t>
  </si>
  <si>
    <t>Kirk</t>
  </si>
  <si>
    <t>20208-78378</t>
  </si>
  <si>
    <t>Kelly</t>
  </si>
  <si>
    <t>Kraft</t>
  </si>
  <si>
    <t>20208-78890</t>
  </si>
  <si>
    <t>Vaughn</t>
  </si>
  <si>
    <t>Taylor</t>
  </si>
  <si>
    <t>20208-78938</t>
  </si>
  <si>
    <t>Jhonattan</t>
  </si>
  <si>
    <t>Vegas</t>
  </si>
  <si>
    <t>20208-78320</t>
  </si>
  <si>
    <t>Smylie</t>
  </si>
  <si>
    <t>Kaufman</t>
  </si>
  <si>
    <t>20208-78451</t>
  </si>
  <si>
    <t>Luke</t>
  </si>
  <si>
    <t>List</t>
  </si>
  <si>
    <t>20208-77975</t>
  </si>
  <si>
    <t>Crane</t>
  </si>
  <si>
    <t>20208-78598</t>
  </si>
  <si>
    <t>Seung-yul</t>
  </si>
  <si>
    <t>Seung-yul Noh</t>
  </si>
  <si>
    <t>Noh</t>
  </si>
  <si>
    <t>20208-78889</t>
  </si>
  <si>
    <t>20208-77866</t>
  </si>
  <si>
    <t>Blaum</t>
  </si>
  <si>
    <t>20208-78942</t>
  </si>
  <si>
    <t>Camilo</t>
  </si>
  <si>
    <t>Villegas</t>
  </si>
  <si>
    <t>20208-78471</t>
  </si>
  <si>
    <t>Curtis</t>
  </si>
  <si>
    <t>Luck</t>
  </si>
  <si>
    <t>20208-78295</t>
  </si>
  <si>
    <t>Jones</t>
  </si>
  <si>
    <t>20208-78831</t>
  </si>
  <si>
    <t>J.J.</t>
  </si>
  <si>
    <t>Spaun</t>
  </si>
  <si>
    <t>20208-78344</t>
  </si>
  <si>
    <t>Michael</t>
  </si>
  <si>
    <t>Kim</t>
  </si>
  <si>
    <t>20208-78874</t>
  </si>
  <si>
    <t>Hudson</t>
  </si>
  <si>
    <t>Swafford</t>
  </si>
  <si>
    <t>20208-78372</t>
  </si>
  <si>
    <t>Jason</t>
  </si>
  <si>
    <t>Kokrak</t>
  </si>
  <si>
    <t>20208-77880</t>
  </si>
  <si>
    <t>Dominic</t>
  </si>
  <si>
    <t>Bozzelli</t>
  </si>
  <si>
    <t>20208-78913</t>
  </si>
  <si>
    <t>Tringale</t>
  </si>
  <si>
    <t>20208-78935</t>
  </si>
  <si>
    <t>Harold</t>
  </si>
  <si>
    <t>Varner III</t>
  </si>
  <si>
    <t>20208-78488</t>
  </si>
  <si>
    <t>Hunter</t>
  </si>
  <si>
    <t>Mahan</t>
  </si>
  <si>
    <t>20208-77836</t>
  </si>
  <si>
    <t>Ricky</t>
  </si>
  <si>
    <t>Barnes</t>
  </si>
  <si>
    <t>20208-78351</t>
  </si>
  <si>
    <t>Whee</t>
  </si>
  <si>
    <t>20208-78249</t>
  </si>
  <si>
    <t>Billy</t>
  </si>
  <si>
    <t>Hurley III</t>
  </si>
  <si>
    <t>20208-78613</t>
  </si>
  <si>
    <t>Geoff</t>
  </si>
  <si>
    <t>Ogilvy</t>
  </si>
  <si>
    <t>20208-77862</t>
  </si>
  <si>
    <t>Zac</t>
  </si>
  <si>
    <t>Blair</t>
  </si>
  <si>
    <t>20208-78689</t>
  </si>
  <si>
    <t>J.T.</t>
  </si>
  <si>
    <t>Poston</t>
  </si>
  <si>
    <t>20208-78207</t>
  </si>
  <si>
    <t>Henry</t>
  </si>
  <si>
    <t>20208-78491</t>
  </si>
  <si>
    <t>Peter</t>
  </si>
  <si>
    <t>Malnati</t>
  </si>
  <si>
    <t>20208-78844</t>
  </si>
  <si>
    <t>Shawn</t>
  </si>
  <si>
    <t>Stefani</t>
  </si>
  <si>
    <t>20208-78141</t>
  </si>
  <si>
    <t>Retief</t>
  </si>
  <si>
    <t>Goosen</t>
  </si>
  <si>
    <t>20208-78168</t>
  </si>
  <si>
    <t>Brandon</t>
  </si>
  <si>
    <t>Hagy</t>
  </si>
  <si>
    <t>20208-78946</t>
  </si>
  <si>
    <t>Wagner</t>
  </si>
  <si>
    <t>20208-78048</t>
  </si>
  <si>
    <t>Ernie</t>
  </si>
  <si>
    <t>Els</t>
  </si>
  <si>
    <t>20208-78638</t>
  </si>
  <si>
    <t>C.T.</t>
  </si>
  <si>
    <t>Pan</t>
  </si>
  <si>
    <t>20208-78923</t>
  </si>
  <si>
    <t>Tyrone</t>
  </si>
  <si>
    <t>Van Aswegen</t>
  </si>
  <si>
    <t>20208-78966</t>
  </si>
  <si>
    <t>Boo</t>
  </si>
  <si>
    <t>Weekley</t>
  </si>
  <si>
    <t>20208-78714</t>
  </si>
  <si>
    <t>Jonathan</t>
  </si>
  <si>
    <t>Randolph</t>
  </si>
  <si>
    <t>20208-78579</t>
  </si>
  <si>
    <t>Sebastian</t>
  </si>
  <si>
    <t>Munoz</t>
  </si>
  <si>
    <t>20208-78122</t>
  </si>
  <si>
    <t>Brian</t>
  </si>
  <si>
    <t>Gay</t>
  </si>
  <si>
    <t>20208-78436</t>
  </si>
  <si>
    <t>Spencer</t>
  </si>
  <si>
    <t>Levin</t>
  </si>
  <si>
    <t>20208-77927</t>
  </si>
  <si>
    <t>Alex</t>
  </si>
  <si>
    <t>Cejka</t>
  </si>
  <si>
    <t>20208-78753</t>
  </si>
  <si>
    <t>Rory</t>
  </si>
  <si>
    <t>Sabbatini</t>
  </si>
  <si>
    <t>20208-78790</t>
  </si>
  <si>
    <t>Robby</t>
  </si>
  <si>
    <t>Shelton</t>
  </si>
  <si>
    <t>20208-78031</t>
  </si>
  <si>
    <t>Jared</t>
  </si>
  <si>
    <t>du Toit</t>
  </si>
  <si>
    <t>20208-78559</t>
  </si>
  <si>
    <t>Bryce</t>
  </si>
  <si>
    <t>Molder</t>
  </si>
  <si>
    <t>20208-77923</t>
  </si>
  <si>
    <t>Roberto</t>
  </si>
  <si>
    <t>Castro</t>
  </si>
  <si>
    <t>20208-77948</t>
  </si>
  <si>
    <t>K.J.</t>
  </si>
  <si>
    <t>Choi</t>
  </si>
  <si>
    <t>20208-78723</t>
  </si>
  <si>
    <t>Kyle</t>
  </si>
  <si>
    <t>Reifers</t>
  </si>
  <si>
    <t>20208-78245</t>
  </si>
  <si>
    <t>John</t>
  </si>
  <si>
    <t>Huh</t>
  </si>
  <si>
    <t>20208-78056</t>
  </si>
  <si>
    <t>Julian</t>
  </si>
  <si>
    <t>Etulain</t>
  </si>
  <si>
    <t>20208-78391</t>
  </si>
  <si>
    <t>Rick</t>
  </si>
  <si>
    <t>Lamb</t>
  </si>
  <si>
    <t>20208-77887</t>
  </si>
  <si>
    <t>Brehm</t>
  </si>
  <si>
    <t>20208-78662</t>
  </si>
  <si>
    <t>Percy</t>
  </si>
  <si>
    <t>20208-77911</t>
  </si>
  <si>
    <t>20208-78482</t>
  </si>
  <si>
    <t>Will</t>
  </si>
  <si>
    <t>MacKenzie</t>
  </si>
  <si>
    <t>Undisclosed</t>
  </si>
  <si>
    <t>20208-78543</t>
  </si>
  <si>
    <t>Troy</t>
  </si>
  <si>
    <t>Merritt</t>
  </si>
  <si>
    <t>20208-78862</t>
  </si>
  <si>
    <t>Stuard</t>
  </si>
  <si>
    <t>20208-78120</t>
  </si>
  <si>
    <t>Robert</t>
  </si>
  <si>
    <t>Garrigus</t>
  </si>
  <si>
    <t>20208-78684</t>
  </si>
  <si>
    <t>D.A.</t>
  </si>
  <si>
    <t>Points</t>
  </si>
  <si>
    <t>20208-78742</t>
  </si>
  <si>
    <t>Andres</t>
  </si>
  <si>
    <t>Romero</t>
  </si>
  <si>
    <t>20208-77984</t>
  </si>
  <si>
    <t>Joel</t>
  </si>
  <si>
    <t>Dahmen</t>
  </si>
  <si>
    <t>20208-78846</t>
  </si>
  <si>
    <t>Brett</t>
  </si>
  <si>
    <t>Stegmaier</t>
  </si>
  <si>
    <t>20208-78086</t>
  </si>
  <si>
    <t>Flores</t>
  </si>
  <si>
    <t>20208-78975</t>
  </si>
  <si>
    <t>Steve</t>
  </si>
  <si>
    <t>Wheatcroft</t>
  </si>
  <si>
    <t>20208-78212</t>
  </si>
  <si>
    <t>Herman</t>
  </si>
  <si>
    <t>20208-77961</t>
  </si>
  <si>
    <t>Collins</t>
  </si>
  <si>
    <t>20208-77830</t>
  </si>
  <si>
    <t>Blayne</t>
  </si>
  <si>
    <t>Barber</t>
  </si>
  <si>
    <t>20208-78673</t>
  </si>
  <si>
    <t>Carl</t>
  </si>
  <si>
    <t>Pettersson</t>
  </si>
  <si>
    <t>20208-77929</t>
  </si>
  <si>
    <t>Greg</t>
  </si>
  <si>
    <t>Chalmers</t>
  </si>
  <si>
    <t>20208-78972</t>
  </si>
  <si>
    <t>Richy</t>
  </si>
  <si>
    <t>Werenski</t>
  </si>
  <si>
    <t>20208-78234</t>
  </si>
  <si>
    <t>Sam</t>
  </si>
  <si>
    <t>Horsfield</t>
  </si>
  <si>
    <t>20208-78749</t>
  </si>
  <si>
    <t>Ruffels</t>
  </si>
  <si>
    <t>20208-78241</t>
  </si>
  <si>
    <t>Mark</t>
  </si>
  <si>
    <t>Hubbard</t>
  </si>
  <si>
    <t>20208-78806</t>
  </si>
  <si>
    <t>Vijay</t>
  </si>
  <si>
    <t>Singh</t>
  </si>
  <si>
    <t>20208-77807</t>
  </si>
  <si>
    <t>Anderson</t>
  </si>
  <si>
    <t>20208-78071</t>
  </si>
  <si>
    <t>Gonzalo</t>
  </si>
  <si>
    <t>Fernandez-Castano</t>
  </si>
  <si>
    <t>20208-78150</t>
  </si>
  <si>
    <t>Cody</t>
  </si>
  <si>
    <t>Gribble</t>
  </si>
  <si>
    <t>20208-77919</t>
  </si>
  <si>
    <t>Miguel Angel</t>
  </si>
  <si>
    <t>Carballo</t>
  </si>
  <si>
    <t>20208-78447</t>
  </si>
  <si>
    <t>Nicholas</t>
  </si>
  <si>
    <t>Lindheim</t>
  </si>
  <si>
    <t>20208-78715</t>
  </si>
  <si>
    <t>Garrett</t>
  </si>
  <si>
    <t>20208-78462</t>
  </si>
  <si>
    <t>Andrew</t>
  </si>
  <si>
    <t>Loupe</t>
  </si>
  <si>
    <t>20208-78214</t>
  </si>
  <si>
    <t>Kramer</t>
  </si>
  <si>
    <t>Hickok</t>
  </si>
  <si>
    <t>20208-78728</t>
  </si>
  <si>
    <t>Tag</t>
  </si>
  <si>
    <t>Ridings</t>
  </si>
  <si>
    <t>20208-80788</t>
  </si>
  <si>
    <t>Wyndham</t>
  </si>
  <si>
    <t>Clark</t>
  </si>
  <si>
    <t>20208-78035</t>
  </si>
  <si>
    <t>Ken</t>
  </si>
  <si>
    <t>Duke</t>
  </si>
  <si>
    <t>20208-78099</t>
  </si>
  <si>
    <t>Brad</t>
  </si>
  <si>
    <t>Fritsch</t>
  </si>
  <si>
    <t>Daniel Kim</t>
  </si>
  <si>
    <t>20208-77844</t>
  </si>
  <si>
    <t>Charlie</t>
  </si>
  <si>
    <t>Beljan</t>
  </si>
  <si>
    <t>20208-77850</t>
  </si>
  <si>
    <t>Hugo</t>
  </si>
  <si>
    <t>Bernard</t>
  </si>
  <si>
    <t>20208-77852</t>
  </si>
  <si>
    <t>Bertsch</t>
  </si>
  <si>
    <t>20208-77872</t>
  </si>
  <si>
    <t>Bohn</t>
  </si>
  <si>
    <t>20208-78138</t>
  </si>
  <si>
    <t>Gonzales</t>
  </si>
  <si>
    <t>20208-78969</t>
  </si>
  <si>
    <t>Mike</t>
  </si>
  <si>
    <t>Weir</t>
  </si>
  <si>
    <t>20208-78983</t>
  </si>
  <si>
    <t>Tim</t>
  </si>
  <si>
    <t>Wilkinson</t>
  </si>
  <si>
    <t>20208-78986</t>
  </si>
  <si>
    <t>Williams</t>
  </si>
  <si>
    <t>20208-78228</t>
  </si>
  <si>
    <t>Max</t>
  </si>
  <si>
    <t>Homa</t>
  </si>
  <si>
    <t>20208-79005</t>
  </si>
  <si>
    <t>Bobby</t>
  </si>
  <si>
    <t>Wyatt</t>
  </si>
  <si>
    <t>20208-81055</t>
  </si>
  <si>
    <t>Johnny</t>
  </si>
  <si>
    <t>Ruiz</t>
  </si>
  <si>
    <t>20208-78263</t>
  </si>
  <si>
    <t>Ryo</t>
  </si>
  <si>
    <t>Ishikawa</t>
  </si>
  <si>
    <t>20208-78026</t>
  </si>
  <si>
    <t>Drewitt</t>
  </si>
  <si>
    <t>20208-81111</t>
  </si>
  <si>
    <t>Hill</t>
  </si>
  <si>
    <t>20208-81113</t>
  </si>
  <si>
    <t>Bryn</t>
  </si>
  <si>
    <t>Parry</t>
  </si>
  <si>
    <t>20208-81112</t>
  </si>
  <si>
    <t>Austin</t>
  </si>
  <si>
    <t>20208-78054</t>
  </si>
  <si>
    <t>Bob</t>
  </si>
  <si>
    <t>Estes</t>
  </si>
  <si>
    <t>20208-77800</t>
  </si>
  <si>
    <t>Steven</t>
  </si>
  <si>
    <t>Alker</t>
  </si>
  <si>
    <t>20208-78060</t>
  </si>
  <si>
    <t>Every</t>
  </si>
  <si>
    <t>20208-77816</t>
  </si>
  <si>
    <t>Armour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</si>
</sst>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m/d"/>
    <numFmt numFmtId="165" formatCode="&quot;$&quot;#,##0"/>
    <numFmt numFmtId="166" formatCode="#,##0.0"/>
    <numFmt numFmtId="167" formatCode="&quot;$&quot;#,##0.00"/>
  </numFmts>
  <fonts count="6">
    <font>
      <sz val="10.0"/>
      <color rgb="FF000000"/>
      <name val="Arial"/>
    </font>
    <font/>
    <font>
      <color rgb="FFFFFFFF"/>
    </font>
    <font>
      <sz val="8.0"/>
      <color rgb="FFFFFFFF"/>
      <name val="Arial"/>
    </font>
    <font>
      <sz val="8.0"/>
      <name val="Arial"/>
    </font>
    <font>
      <sz val="11.0"/>
      <color rgb="FF000000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4A86E8"/>
        <bgColor rgb="FF4A86E8"/>
      </patternFill>
    </fill>
    <fill>
      <patternFill patternType="solid">
        <fgColor rgb="FFD9EAD3"/>
        <bgColor rgb="FFD9EAD3"/>
      </patternFill>
    </fill>
    <fill>
      <patternFill patternType="solid">
        <fgColor rgb="FFFFF2CC"/>
        <bgColor rgb="FFFFF2CC"/>
      </patternFill>
    </fill>
  </fills>
  <borders count="1">
    <border>
      <left/>
      <right/>
      <top/>
      <bottom/>
    </border>
  </borders>
  <cellStyleXfs count="1">
    <xf borderId="0" fillId="0" fontId="0" numFmtId="0" applyAlignment="1" applyFont="1"/>
  </cellStyleXfs>
  <cellXfs count="35">
    <xf borderId="0" fillId="0" fontId="0" numFmtId="0" xfId="0" applyAlignment="1" applyFont="1">
      <alignment/>
    </xf>
    <xf borderId="0" fillId="0" fontId="1" numFmtId="0" xfId="0" applyAlignment="1" applyFont="1">
      <alignment horizontal="center"/>
    </xf>
    <xf borderId="0" fillId="2" fontId="2" numFmtId="0" xfId="0" applyAlignment="1" applyFill="1" applyFont="1">
      <alignment horizontal="center"/>
    </xf>
    <xf borderId="0" fillId="0" fontId="1" numFmtId="0" xfId="0" applyAlignment="1" applyFont="1">
      <alignment horizontal="center"/>
    </xf>
    <xf borderId="0" fillId="2" fontId="2" numFmtId="0" xfId="0" applyAlignment="1" applyFont="1">
      <alignment horizontal="center"/>
    </xf>
    <xf borderId="0" fillId="2" fontId="2" numFmtId="0" xfId="0" applyAlignment="1" applyFont="1">
      <alignment horizontal="center"/>
    </xf>
    <xf borderId="0" fillId="2" fontId="2" numFmtId="0" xfId="0" applyAlignment="1" applyFont="1">
      <alignment horizontal="center"/>
    </xf>
    <xf borderId="0" fillId="3" fontId="1" numFmtId="0" xfId="0" applyAlignment="1" applyFill="1" applyFont="1">
      <alignment horizontal="center"/>
    </xf>
    <xf borderId="0" fillId="4" fontId="1" numFmtId="0" xfId="0" applyAlignment="1" applyFill="1" applyFont="1">
      <alignment horizontal="center"/>
    </xf>
    <xf borderId="0" fillId="3" fontId="1" numFmtId="0" xfId="0" applyAlignment="1" applyFont="1">
      <alignment horizontal="center"/>
    </xf>
    <xf borderId="0" fillId="4" fontId="1" numFmtId="164" xfId="0" applyAlignment="1" applyFont="1" applyNumberFormat="1">
      <alignment horizontal="center"/>
    </xf>
    <xf borderId="0" fillId="2" fontId="2" numFmtId="2" xfId="0" applyAlignment="1" applyFont="1" applyNumberFormat="1">
      <alignment horizontal="center"/>
    </xf>
    <xf borderId="0" fillId="4" fontId="1" numFmtId="9" xfId="0" applyAlignment="1" applyFont="1" applyNumberFormat="1">
      <alignment horizontal="center"/>
    </xf>
    <xf borderId="0" fillId="3" fontId="1" numFmtId="164" xfId="0" applyAlignment="1" applyFont="1" applyNumberFormat="1">
      <alignment horizontal="center"/>
    </xf>
    <xf borderId="0" fillId="3" fontId="1" numFmtId="9" xfId="0" applyAlignment="1" applyFont="1" applyNumberFormat="1">
      <alignment horizontal="center"/>
    </xf>
    <xf borderId="0" fillId="0" fontId="1" numFmtId="0" xfId="0" applyAlignment="1" applyFont="1">
      <alignment horizontal="center"/>
    </xf>
    <xf borderId="0" fillId="4" fontId="1" numFmtId="0" xfId="0" applyAlignment="1" applyFont="1">
      <alignment horizontal="center"/>
    </xf>
    <xf borderId="0" fillId="0" fontId="1" numFmtId="2" xfId="0" applyAlignment="1" applyFont="1" applyNumberFormat="1">
      <alignment horizontal="center"/>
    </xf>
    <xf borderId="0" fillId="0" fontId="1" numFmtId="0" xfId="0" applyAlignment="1" applyFont="1">
      <alignment horizontal="center"/>
    </xf>
    <xf borderId="0" fillId="0" fontId="1" numFmtId="9" xfId="0" applyAlignment="1" applyFont="1" applyNumberFormat="1">
      <alignment horizontal="center"/>
    </xf>
    <xf borderId="0" fillId="0" fontId="1" numFmtId="165" xfId="0" applyAlignment="1" applyFont="1" applyNumberFormat="1">
      <alignment horizontal="center"/>
    </xf>
    <xf borderId="0" fillId="2" fontId="3" numFmtId="0" xfId="0" applyAlignment="1" applyFont="1">
      <alignment horizontal="center"/>
    </xf>
    <xf borderId="0" fillId="2" fontId="3" numFmtId="3" xfId="0" applyAlignment="1" applyFont="1" applyNumberFormat="1">
      <alignment horizontal="center"/>
    </xf>
    <xf borderId="0" fillId="2" fontId="3" numFmtId="165" xfId="0" applyAlignment="1" applyFont="1" applyNumberFormat="1">
      <alignment horizontal="center"/>
    </xf>
    <xf borderId="0" fillId="2" fontId="3" numFmtId="166" xfId="0" applyAlignment="1" applyFont="1" applyNumberFormat="1">
      <alignment horizontal="center"/>
    </xf>
    <xf borderId="0" fillId="0" fontId="4" numFmtId="0" xfId="0" applyAlignment="1" applyFont="1">
      <alignment horizontal="center"/>
    </xf>
    <xf borderId="0" fillId="0" fontId="4" numFmtId="3" xfId="0" applyAlignment="1" applyFont="1" applyNumberFormat="1">
      <alignment horizontal="center"/>
    </xf>
    <xf borderId="0" fillId="0" fontId="4" numFmtId="165" xfId="0" applyAlignment="1" applyFont="1" applyNumberFormat="1">
      <alignment horizontal="center"/>
    </xf>
    <xf borderId="0" fillId="0" fontId="4" numFmtId="166" xfId="0" applyAlignment="1" applyFont="1" applyNumberFormat="1">
      <alignment horizontal="center"/>
    </xf>
    <xf borderId="0" fillId="0" fontId="5" numFmtId="0" xfId="0" applyAlignment="1" applyFont="1">
      <alignment/>
    </xf>
    <xf borderId="0" fillId="0" fontId="5" numFmtId="0" xfId="0" applyAlignment="1" applyFont="1">
      <alignment horizontal="right"/>
    </xf>
    <xf borderId="0" fillId="0" fontId="5" numFmtId="0" xfId="0" applyAlignment="1" applyFont="1">
      <alignment/>
    </xf>
    <xf borderId="0" fillId="0" fontId="5" numFmtId="167" xfId="0" applyAlignment="1" applyFont="1" applyNumberFormat="1">
      <alignment horizontal="right"/>
    </xf>
    <xf borderId="0" fillId="0" fontId="1" numFmtId="10" xfId="0" applyAlignment="1" applyFont="1" applyNumberFormat="1">
      <alignment horizontal="center"/>
    </xf>
    <xf borderId="0" fillId="0" fontId="1" numFmtId="2" xfId="0" applyAlignment="1" applyFont="1" applyNumberForma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11" Type="http://schemas.openxmlformats.org/officeDocument/2006/relationships/worksheet" Target="worksheets/sheet9.xml"/><Relationship Id="rId10" Type="http://schemas.openxmlformats.org/officeDocument/2006/relationships/worksheet" Target="worksheets/sheet8.xml"/><Relationship Id="rId9" Type="http://schemas.openxmlformats.org/officeDocument/2006/relationships/worksheet" Target="worksheets/sheet7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25.0"/>
    <col customWidth="1" min="2" max="2" width="6.43"/>
    <col customWidth="1" min="3" max="3" width="9.86"/>
    <col customWidth="1" min="4" max="4" width="5.86"/>
    <col customWidth="1" min="5" max="5" width="4.43"/>
    <col customWidth="1" min="6" max="6" width="9.0"/>
    <col customWidth="1" min="7" max="7" width="11.86"/>
    <col customWidth="1" min="8" max="8" width="12.71"/>
    <col customWidth="1" min="9" max="9" width="2.43"/>
    <col customWidth="1" min="10" max="10" width="3.14"/>
    <col customWidth="1" min="11" max="11" width="4.29"/>
    <col customWidth="1" min="12" max="12" width="3.43"/>
    <col customWidth="1" min="13" max="13" width="3.14"/>
    <col customWidth="1" min="14" max="14" width="2.57"/>
    <col customWidth="1" min="15" max="15" width="11.86"/>
    <col customWidth="1" min="16" max="16" width="5.86"/>
    <col customWidth="1" min="17" max="17" width="4.43"/>
    <col customWidth="1" min="18" max="18" width="9.0"/>
    <col customWidth="1" min="19" max="19" width="11.86"/>
    <col customWidth="1" min="20" max="20" width="12.86"/>
    <col customWidth="1" min="21" max="21" width="2.43"/>
    <col customWidth="1" min="22" max="23" width="4.29"/>
    <col customWidth="1" min="24" max="24" width="3.43"/>
    <col customWidth="1" min="25" max="25" width="3.14"/>
    <col customWidth="1" min="26" max="26" width="2.57"/>
  </cols>
  <sheetData>
    <row r="1">
      <c r="A1" s="1"/>
      <c r="B1" s="3"/>
      <c r="C1" s="8" t="s">
        <v>5</v>
      </c>
      <c r="O1" s="9" t="s">
        <v>21</v>
      </c>
    </row>
    <row r="2">
      <c r="A2" s="4" t="s">
        <v>22</v>
      </c>
      <c r="B2" s="5" t="s">
        <v>23</v>
      </c>
      <c r="C2" s="5" t="s">
        <v>24</v>
      </c>
      <c r="D2" s="4" t="s">
        <v>26</v>
      </c>
      <c r="E2" s="4" t="s">
        <v>27</v>
      </c>
      <c r="F2" s="4" t="s">
        <v>28</v>
      </c>
      <c r="G2" s="4" t="s">
        <v>30</v>
      </c>
      <c r="H2" s="5" t="s">
        <v>32</v>
      </c>
      <c r="I2" s="4" t="s">
        <v>34</v>
      </c>
      <c r="J2" s="4" t="s">
        <v>35</v>
      </c>
      <c r="K2" s="4" t="s">
        <v>36</v>
      </c>
      <c r="L2" s="4" t="s">
        <v>37</v>
      </c>
      <c r="M2" s="4" t="s">
        <v>38</v>
      </c>
      <c r="N2" s="4" t="s">
        <v>39</v>
      </c>
      <c r="O2" s="5" t="s">
        <v>24</v>
      </c>
      <c r="P2" s="4" t="s">
        <v>26</v>
      </c>
      <c r="Q2" s="4" t="s">
        <v>27</v>
      </c>
      <c r="R2" s="4" t="s">
        <v>28</v>
      </c>
      <c r="S2" s="4" t="s">
        <v>30</v>
      </c>
      <c r="T2" s="5" t="s">
        <v>32</v>
      </c>
      <c r="U2" s="4" t="s">
        <v>34</v>
      </c>
      <c r="V2" s="4" t="s">
        <v>35</v>
      </c>
      <c r="W2" s="4" t="s">
        <v>36</v>
      </c>
      <c r="X2" s="4" t="s">
        <v>37</v>
      </c>
      <c r="Y2" s="4" t="s">
        <v>38</v>
      </c>
      <c r="Z2" s="4" t="s">
        <v>39</v>
      </c>
    </row>
    <row r="3">
      <c r="A3" s="3" t="s">
        <v>44</v>
      </c>
      <c r="B3" s="3">
        <v>8100.0</v>
      </c>
      <c r="C3" s="10">
        <v>42736.0</v>
      </c>
      <c r="D3" s="12">
        <v>1.0</v>
      </c>
      <c r="E3" s="8">
        <v>4.0</v>
      </c>
      <c r="F3" s="8">
        <v>61.0</v>
      </c>
      <c r="G3" s="8">
        <v>61.0</v>
      </c>
      <c r="H3" s="8">
        <v>15.25</v>
      </c>
      <c r="I3" s="8">
        <v>1.0</v>
      </c>
      <c r="J3" s="8">
        <v>12.0</v>
      </c>
      <c r="K3" s="8">
        <v>47.0</v>
      </c>
      <c r="L3" s="8">
        <v>11.0</v>
      </c>
      <c r="M3" s="8">
        <v>1.0</v>
      </c>
      <c r="N3" s="8">
        <v>0.0</v>
      </c>
      <c r="O3" s="13">
        <v>42736.0</v>
      </c>
      <c r="P3" s="14">
        <v>1.0</v>
      </c>
      <c r="Q3" s="9">
        <v>4.0</v>
      </c>
      <c r="R3" s="9">
        <v>35.0</v>
      </c>
      <c r="S3" s="9">
        <v>35.0</v>
      </c>
      <c r="T3" s="9">
        <v>17.63</v>
      </c>
      <c r="U3" s="9">
        <v>2.0</v>
      </c>
      <c r="V3" s="9">
        <v>15.0</v>
      </c>
      <c r="W3" s="9">
        <v>38.0</v>
      </c>
      <c r="X3" s="9">
        <v>15.0</v>
      </c>
      <c r="Y3" s="9">
        <v>2.0</v>
      </c>
      <c r="Z3" s="9">
        <v>0.0</v>
      </c>
    </row>
    <row r="4">
      <c r="A4" s="3" t="s">
        <v>76</v>
      </c>
      <c r="B4" s="3">
        <v>8000.0</v>
      </c>
      <c r="C4" s="8" t="s">
        <v>78</v>
      </c>
      <c r="D4" s="12">
        <v>0.0</v>
      </c>
      <c r="E4" s="16"/>
      <c r="F4" s="8">
        <v>0.0</v>
      </c>
      <c r="G4" s="8">
        <v>0.0</v>
      </c>
      <c r="H4" s="8">
        <v>0.0</v>
      </c>
      <c r="I4" s="16"/>
      <c r="J4" s="16"/>
      <c r="K4" s="16"/>
      <c r="L4" s="16"/>
      <c r="M4" s="16"/>
      <c r="N4" s="16"/>
      <c r="O4" s="13">
        <v>42894.0</v>
      </c>
      <c r="P4" s="14">
        <v>0.75</v>
      </c>
      <c r="Q4" s="9">
        <v>26.0</v>
      </c>
      <c r="R4" s="9">
        <v>47.8</v>
      </c>
      <c r="S4" s="9">
        <v>31.0</v>
      </c>
      <c r="T4" s="9">
        <v>17.38</v>
      </c>
      <c r="U4" s="9">
        <v>4.0</v>
      </c>
      <c r="V4" s="9">
        <v>110.0</v>
      </c>
      <c r="W4" s="9">
        <v>274.0</v>
      </c>
      <c r="X4" s="9">
        <v>66.0</v>
      </c>
      <c r="Y4" s="9">
        <v>14.0</v>
      </c>
      <c r="Z4" s="9">
        <v>0.0</v>
      </c>
    </row>
    <row r="5">
      <c r="A5" s="3" t="s">
        <v>97</v>
      </c>
      <c r="B5" s="3">
        <v>6700.0</v>
      </c>
      <c r="C5" s="10">
        <v>42797.0</v>
      </c>
      <c r="D5" s="12">
        <v>1.0</v>
      </c>
      <c r="E5" s="8">
        <v>12.0</v>
      </c>
      <c r="F5" s="8">
        <v>32.7</v>
      </c>
      <c r="G5" s="8">
        <v>12.0</v>
      </c>
      <c r="H5" s="8">
        <v>16.71</v>
      </c>
      <c r="I5" s="8">
        <v>0.0</v>
      </c>
      <c r="J5" s="8">
        <v>49.0</v>
      </c>
      <c r="K5" s="8">
        <v>138.0</v>
      </c>
      <c r="L5" s="8">
        <v>27.0</v>
      </c>
      <c r="M5" s="8">
        <v>2.0</v>
      </c>
      <c r="N5" s="8">
        <v>0.0</v>
      </c>
      <c r="O5" s="13">
        <v>42798.0</v>
      </c>
      <c r="P5" s="14">
        <v>0.75</v>
      </c>
      <c r="Q5" s="9">
        <v>14.0</v>
      </c>
      <c r="R5" s="9">
        <v>55.3</v>
      </c>
      <c r="S5" s="9">
        <v>54.5</v>
      </c>
      <c r="T5" s="9">
        <v>17.0</v>
      </c>
      <c r="U5" s="9">
        <v>2.0</v>
      </c>
      <c r="V5" s="9">
        <v>57.0</v>
      </c>
      <c r="W5" s="9">
        <v>151.0</v>
      </c>
      <c r="X5" s="9">
        <v>35.0</v>
      </c>
      <c r="Y5" s="9">
        <v>7.0</v>
      </c>
      <c r="Z5" s="9">
        <v>0.0</v>
      </c>
    </row>
    <row r="6">
      <c r="A6" s="3" t="s">
        <v>108</v>
      </c>
      <c r="B6" s="3">
        <v>11400.0</v>
      </c>
      <c r="C6" s="10">
        <v>42860.0</v>
      </c>
      <c r="D6" s="12">
        <v>1.0</v>
      </c>
      <c r="E6" s="8">
        <v>20.0</v>
      </c>
      <c r="F6" s="8">
        <v>11.2</v>
      </c>
      <c r="G6" s="8">
        <v>7.0</v>
      </c>
      <c r="H6" s="8">
        <v>19.13</v>
      </c>
      <c r="I6" s="8">
        <v>3.0</v>
      </c>
      <c r="J6" s="8">
        <v>88.0</v>
      </c>
      <c r="K6" s="8">
        <v>231.0</v>
      </c>
      <c r="L6" s="8">
        <v>34.0</v>
      </c>
      <c r="M6" s="8">
        <v>4.0</v>
      </c>
      <c r="N6" s="8">
        <v>0.0</v>
      </c>
      <c r="O6" s="13">
        <v>42892.0</v>
      </c>
      <c r="P6" s="14">
        <v>1.0</v>
      </c>
      <c r="Q6" s="9">
        <v>24.0</v>
      </c>
      <c r="R6" s="9">
        <v>7.8</v>
      </c>
      <c r="S6" s="9">
        <v>6.5</v>
      </c>
      <c r="T6" s="9">
        <v>16.9</v>
      </c>
      <c r="U6" s="9">
        <v>1.0</v>
      </c>
      <c r="V6" s="9">
        <v>95.0</v>
      </c>
      <c r="W6" s="9">
        <v>281.0</v>
      </c>
      <c r="X6" s="9">
        <v>54.0</v>
      </c>
      <c r="Y6" s="9">
        <v>1.0</v>
      </c>
      <c r="Z6" s="9">
        <v>0.0</v>
      </c>
    </row>
    <row r="7">
      <c r="A7" s="3" t="s">
        <v>118</v>
      </c>
      <c r="B7" s="3">
        <v>6500.0</v>
      </c>
      <c r="C7" s="8" t="s">
        <v>120</v>
      </c>
      <c r="D7" s="12">
        <v>0.0</v>
      </c>
      <c r="E7" s="8">
        <v>4.0</v>
      </c>
      <c r="F7" s="8">
        <v>100.0</v>
      </c>
      <c r="G7" s="8">
        <v>100.0</v>
      </c>
      <c r="H7" s="8">
        <v>12.63</v>
      </c>
      <c r="I7" s="8">
        <v>0.0</v>
      </c>
      <c r="J7" s="8">
        <v>13.0</v>
      </c>
      <c r="K7" s="8">
        <v>42.0</v>
      </c>
      <c r="L7" s="8">
        <v>15.0</v>
      </c>
      <c r="M7" s="8">
        <v>2.0</v>
      </c>
      <c r="N7" s="8">
        <v>0.0</v>
      </c>
      <c r="O7" s="13">
        <v>42800.0</v>
      </c>
      <c r="P7" s="14">
        <v>0.5</v>
      </c>
      <c r="Q7" s="9">
        <v>17.0</v>
      </c>
      <c r="R7" s="9">
        <v>74.2</v>
      </c>
      <c r="S7" s="9">
        <v>87.0</v>
      </c>
      <c r="T7" s="9">
        <v>16.76</v>
      </c>
      <c r="U7" s="9">
        <v>3.0</v>
      </c>
      <c r="V7" s="9">
        <v>69.0</v>
      </c>
      <c r="W7" s="9">
        <v>173.0</v>
      </c>
      <c r="X7" s="9">
        <v>57.0</v>
      </c>
      <c r="Y7" s="9">
        <v>4.0</v>
      </c>
      <c r="Z7" s="9">
        <v>0.0</v>
      </c>
    </row>
    <row r="8">
      <c r="A8" s="3" t="s">
        <v>126</v>
      </c>
      <c r="B8" s="3">
        <v>7500.0</v>
      </c>
      <c r="C8" s="10">
        <v>42799.0</v>
      </c>
      <c r="D8" s="12">
        <v>0.6</v>
      </c>
      <c r="E8" s="8">
        <v>16.0</v>
      </c>
      <c r="F8" s="8">
        <v>50.6</v>
      </c>
      <c r="G8" s="8">
        <v>26.0</v>
      </c>
      <c r="H8" s="8">
        <v>16.63</v>
      </c>
      <c r="I8" s="8">
        <v>0.0</v>
      </c>
      <c r="J8" s="8">
        <v>64.0</v>
      </c>
      <c r="K8" s="8">
        <v>187.0</v>
      </c>
      <c r="L8" s="8">
        <v>35.0</v>
      </c>
      <c r="M8" s="8">
        <v>2.0</v>
      </c>
      <c r="N8" s="8">
        <v>0.0</v>
      </c>
      <c r="O8" s="13">
        <v>42893.0</v>
      </c>
      <c r="P8" s="14">
        <v>0.86</v>
      </c>
      <c r="Q8" s="9">
        <v>26.0</v>
      </c>
      <c r="R8" s="9">
        <v>28.0</v>
      </c>
      <c r="S8" s="9">
        <v>13.0</v>
      </c>
      <c r="T8" s="9">
        <v>16.62</v>
      </c>
      <c r="U8" s="9">
        <v>1.0</v>
      </c>
      <c r="V8" s="9">
        <v>99.0</v>
      </c>
      <c r="W8" s="9">
        <v>312.0</v>
      </c>
      <c r="X8" s="9">
        <v>54.0</v>
      </c>
      <c r="Y8" s="9">
        <v>2.0</v>
      </c>
      <c r="Z8" s="9">
        <v>0.0</v>
      </c>
    </row>
    <row r="9">
      <c r="A9" s="3" t="s">
        <v>130</v>
      </c>
      <c r="B9" s="3">
        <v>8200.0</v>
      </c>
      <c r="C9" s="8" t="s">
        <v>131</v>
      </c>
      <c r="D9" s="12">
        <v>0.0</v>
      </c>
      <c r="E9" s="8">
        <v>2.0</v>
      </c>
      <c r="F9" s="8">
        <v>100.0</v>
      </c>
      <c r="G9" s="8">
        <v>100.0</v>
      </c>
      <c r="H9" s="8">
        <v>11.5</v>
      </c>
      <c r="I9" s="8">
        <v>1.0</v>
      </c>
      <c r="J9" s="8">
        <v>5.0</v>
      </c>
      <c r="K9" s="8">
        <v>17.0</v>
      </c>
      <c r="L9" s="8">
        <v>9.0</v>
      </c>
      <c r="M9" s="8">
        <v>4.0</v>
      </c>
      <c r="N9" s="8">
        <v>0.0</v>
      </c>
      <c r="O9" s="13">
        <v>42923.0</v>
      </c>
      <c r="P9" s="14">
        <v>1.0</v>
      </c>
      <c r="Q9" s="9">
        <v>28.0</v>
      </c>
      <c r="R9" s="9">
        <v>34.1</v>
      </c>
      <c r="S9" s="9">
        <v>37.0</v>
      </c>
      <c r="T9" s="9">
        <v>16.61</v>
      </c>
      <c r="U9" s="9">
        <v>0.0</v>
      </c>
      <c r="V9" s="9">
        <v>118.0</v>
      </c>
      <c r="W9" s="9">
        <v>309.0</v>
      </c>
      <c r="X9" s="9">
        <v>67.0</v>
      </c>
      <c r="Y9" s="9">
        <v>10.0</v>
      </c>
      <c r="Z9" s="9">
        <v>0.0</v>
      </c>
    </row>
    <row r="10">
      <c r="A10" s="3" t="s">
        <v>135</v>
      </c>
      <c r="B10" s="3">
        <v>10300.0</v>
      </c>
      <c r="C10" s="10">
        <v>42770.0</v>
      </c>
      <c r="D10" s="12">
        <v>0.5</v>
      </c>
      <c r="E10" s="8">
        <v>12.0</v>
      </c>
      <c r="F10" s="8">
        <v>55.8</v>
      </c>
      <c r="G10" s="8">
        <v>58.0</v>
      </c>
      <c r="H10" s="8">
        <v>18.42</v>
      </c>
      <c r="I10" s="8">
        <v>4.0</v>
      </c>
      <c r="J10" s="8">
        <v>47.0</v>
      </c>
      <c r="K10" s="8">
        <v>132.0</v>
      </c>
      <c r="L10" s="8">
        <v>30.0</v>
      </c>
      <c r="M10" s="8">
        <v>3.0</v>
      </c>
      <c r="N10" s="8">
        <v>0.0</v>
      </c>
      <c r="O10" s="13">
        <v>42923.0</v>
      </c>
      <c r="P10" s="14">
        <v>1.0</v>
      </c>
      <c r="Q10" s="9">
        <v>28.0</v>
      </c>
      <c r="R10" s="9">
        <v>25.6</v>
      </c>
      <c r="S10" s="9">
        <v>24.0</v>
      </c>
      <c r="T10" s="9">
        <v>16.57</v>
      </c>
      <c r="U10" s="9">
        <v>2.0</v>
      </c>
      <c r="V10" s="9">
        <v>111.0</v>
      </c>
      <c r="W10" s="9">
        <v>314.0</v>
      </c>
      <c r="X10" s="9">
        <v>70.0</v>
      </c>
      <c r="Y10" s="9">
        <v>7.0</v>
      </c>
      <c r="Z10" s="9">
        <v>0.0</v>
      </c>
    </row>
    <row r="11">
      <c r="A11" s="3" t="s">
        <v>139</v>
      </c>
      <c r="B11" s="3">
        <v>6800.0</v>
      </c>
      <c r="C11" s="8" t="s">
        <v>78</v>
      </c>
      <c r="D11" s="12">
        <v>0.0</v>
      </c>
      <c r="E11" s="16"/>
      <c r="F11" s="8">
        <v>0.0</v>
      </c>
      <c r="G11" s="8">
        <v>0.0</v>
      </c>
      <c r="H11" s="8">
        <v>0.0</v>
      </c>
      <c r="I11" s="16"/>
      <c r="J11" s="16"/>
      <c r="K11" s="16"/>
      <c r="L11" s="16"/>
      <c r="M11" s="16"/>
      <c r="N11" s="16"/>
      <c r="O11" s="13">
        <v>42831.0</v>
      </c>
      <c r="P11" s="14">
        <v>0.67</v>
      </c>
      <c r="Q11" s="9">
        <v>19.0</v>
      </c>
      <c r="R11" s="9">
        <v>60.7</v>
      </c>
      <c r="S11" s="9">
        <v>72.0</v>
      </c>
      <c r="T11" s="9">
        <v>16.32</v>
      </c>
      <c r="U11" s="9">
        <v>4.0</v>
      </c>
      <c r="V11" s="9">
        <v>67.0</v>
      </c>
      <c r="W11" s="9">
        <v>217.0</v>
      </c>
      <c r="X11" s="9">
        <v>45.0</v>
      </c>
      <c r="Y11" s="9">
        <v>9.0</v>
      </c>
      <c r="Z11" s="9">
        <v>0.0</v>
      </c>
    </row>
    <row r="12">
      <c r="A12" s="3" t="s">
        <v>142</v>
      </c>
      <c r="B12" s="3">
        <v>6800.0</v>
      </c>
      <c r="C12" s="10">
        <v>42770.0</v>
      </c>
      <c r="D12" s="12">
        <v>0.5</v>
      </c>
      <c r="E12" s="8">
        <v>12.0</v>
      </c>
      <c r="F12" s="8">
        <v>73.8</v>
      </c>
      <c r="G12" s="8">
        <v>76.0</v>
      </c>
      <c r="H12" s="8">
        <v>14.71</v>
      </c>
      <c r="I12" s="8">
        <v>1.0</v>
      </c>
      <c r="J12" s="8">
        <v>41.0</v>
      </c>
      <c r="K12" s="8">
        <v>135.0</v>
      </c>
      <c r="L12" s="8">
        <v>34.0</v>
      </c>
      <c r="M12" s="8">
        <v>5.0</v>
      </c>
      <c r="N12" s="8">
        <v>0.0</v>
      </c>
      <c r="O12" s="13">
        <v>42832.0</v>
      </c>
      <c r="P12" s="14">
        <v>0.57</v>
      </c>
      <c r="Q12" s="9">
        <v>22.0</v>
      </c>
      <c r="R12" s="9">
        <v>53.9</v>
      </c>
      <c r="S12" s="9">
        <v>27.0</v>
      </c>
      <c r="T12" s="9">
        <v>16.3</v>
      </c>
      <c r="U12" s="9">
        <v>3.0</v>
      </c>
      <c r="V12" s="9">
        <v>83.0</v>
      </c>
      <c r="W12" s="9">
        <v>245.0</v>
      </c>
      <c r="X12" s="9">
        <v>56.0</v>
      </c>
      <c r="Y12" s="9">
        <v>9.0</v>
      </c>
      <c r="Z12" s="9">
        <v>0.0</v>
      </c>
    </row>
    <row r="13">
      <c r="A13" s="3" t="s">
        <v>149</v>
      </c>
      <c r="B13" s="3">
        <v>7500.0</v>
      </c>
      <c r="C13" s="10">
        <v>42738.0</v>
      </c>
      <c r="D13" s="12">
        <v>0.33</v>
      </c>
      <c r="E13" s="8">
        <v>8.0</v>
      </c>
      <c r="F13" s="8">
        <v>69.0</v>
      </c>
      <c r="G13" s="8">
        <v>100.0</v>
      </c>
      <c r="H13" s="8">
        <v>17.25</v>
      </c>
      <c r="I13" s="8">
        <v>2.0</v>
      </c>
      <c r="J13" s="8">
        <v>30.0</v>
      </c>
      <c r="K13" s="8">
        <v>90.0</v>
      </c>
      <c r="L13" s="8">
        <v>18.0</v>
      </c>
      <c r="M13" s="8">
        <v>4.0</v>
      </c>
      <c r="N13" s="8">
        <v>0.0</v>
      </c>
      <c r="O13" s="13">
        <v>42924.0</v>
      </c>
      <c r="P13" s="14">
        <v>0.88</v>
      </c>
      <c r="Q13" s="9">
        <v>30.0</v>
      </c>
      <c r="R13" s="9">
        <v>40.5</v>
      </c>
      <c r="S13" s="9">
        <v>37.5</v>
      </c>
      <c r="T13" s="9">
        <v>16.28</v>
      </c>
      <c r="U13" s="9">
        <v>5.0</v>
      </c>
      <c r="V13" s="9">
        <v>107.0</v>
      </c>
      <c r="W13" s="9">
        <v>345.0</v>
      </c>
      <c r="X13" s="9">
        <v>76.0</v>
      </c>
      <c r="Y13" s="9">
        <v>7.0</v>
      </c>
      <c r="Z13" s="9">
        <v>0.0</v>
      </c>
    </row>
    <row r="14">
      <c r="A14" s="3" t="s">
        <v>153</v>
      </c>
      <c r="B14" s="3">
        <v>7100.0</v>
      </c>
      <c r="C14" s="8" t="s">
        <v>78</v>
      </c>
      <c r="D14" s="12">
        <v>0.0</v>
      </c>
      <c r="E14" s="16"/>
      <c r="F14" s="8">
        <v>0.0</v>
      </c>
      <c r="G14" s="8">
        <v>0.0</v>
      </c>
      <c r="H14" s="8">
        <v>0.0</v>
      </c>
      <c r="I14" s="16"/>
      <c r="J14" s="16"/>
      <c r="K14" s="16"/>
      <c r="L14" s="16"/>
      <c r="M14" s="16"/>
      <c r="N14" s="16"/>
      <c r="O14" s="13">
        <v>42833.0</v>
      </c>
      <c r="P14" s="14">
        <v>0.5</v>
      </c>
      <c r="Q14" s="9">
        <v>22.0</v>
      </c>
      <c r="R14" s="9">
        <v>69.8</v>
      </c>
      <c r="S14" s="9">
        <v>80.0</v>
      </c>
      <c r="T14" s="9">
        <v>16.23</v>
      </c>
      <c r="U14" s="9">
        <v>4.0</v>
      </c>
      <c r="V14" s="9">
        <v>81.0</v>
      </c>
      <c r="W14" s="9">
        <v>242.0</v>
      </c>
      <c r="X14" s="9">
        <v>60.0</v>
      </c>
      <c r="Y14" s="9">
        <v>9.0</v>
      </c>
      <c r="Z14" s="9">
        <v>0.0</v>
      </c>
    </row>
    <row r="15">
      <c r="A15" s="3" t="s">
        <v>158</v>
      </c>
      <c r="B15" s="3">
        <v>9400.0</v>
      </c>
      <c r="C15" s="10">
        <v>42768.0</v>
      </c>
      <c r="D15" s="12">
        <v>1.0</v>
      </c>
      <c r="E15" s="8">
        <v>8.0</v>
      </c>
      <c r="F15" s="8">
        <v>11.5</v>
      </c>
      <c r="G15" s="8">
        <v>11.5</v>
      </c>
      <c r="H15" s="8">
        <v>22.25</v>
      </c>
      <c r="I15" s="8">
        <v>4.0</v>
      </c>
      <c r="J15" s="8">
        <v>39.0</v>
      </c>
      <c r="K15" s="8">
        <v>81.0</v>
      </c>
      <c r="L15" s="8">
        <v>17.0</v>
      </c>
      <c r="M15" s="8">
        <v>3.0</v>
      </c>
      <c r="N15" s="8">
        <v>0.0</v>
      </c>
      <c r="O15" s="13">
        <v>42831.0</v>
      </c>
      <c r="P15" s="14">
        <v>0.67</v>
      </c>
      <c r="Q15" s="9">
        <v>20.0</v>
      </c>
      <c r="R15" s="9">
        <v>57.8</v>
      </c>
      <c r="S15" s="9">
        <v>57.0</v>
      </c>
      <c r="T15" s="9">
        <v>16.2</v>
      </c>
      <c r="U15" s="9">
        <v>3.0</v>
      </c>
      <c r="V15" s="9">
        <v>77.0</v>
      </c>
      <c r="W15" s="9">
        <v>212.0</v>
      </c>
      <c r="X15" s="9">
        <v>62.0</v>
      </c>
      <c r="Y15" s="9">
        <v>6.0</v>
      </c>
      <c r="Z15" s="9">
        <v>0.0</v>
      </c>
    </row>
    <row r="16">
      <c r="A16" s="3" t="s">
        <v>134</v>
      </c>
      <c r="B16" s="3">
        <v>9500.0</v>
      </c>
      <c r="C16" s="10">
        <v>42768.0</v>
      </c>
      <c r="D16" s="12">
        <v>1.0</v>
      </c>
      <c r="E16" s="8">
        <v>8.0</v>
      </c>
      <c r="F16" s="8">
        <v>46.0</v>
      </c>
      <c r="G16" s="8">
        <v>46.0</v>
      </c>
      <c r="H16" s="8">
        <v>17.25</v>
      </c>
      <c r="I16" s="8">
        <v>0.0</v>
      </c>
      <c r="J16" s="8">
        <v>38.0</v>
      </c>
      <c r="K16" s="8">
        <v>80.0</v>
      </c>
      <c r="L16" s="8">
        <v>20.0</v>
      </c>
      <c r="M16" s="8">
        <v>6.0</v>
      </c>
      <c r="N16" s="8">
        <v>0.0</v>
      </c>
      <c r="O16" s="13">
        <v>42923.0</v>
      </c>
      <c r="P16" s="14">
        <v>1.0</v>
      </c>
      <c r="Q16" s="9">
        <v>28.0</v>
      </c>
      <c r="R16" s="9">
        <v>23.1</v>
      </c>
      <c r="S16" s="9">
        <v>27.0</v>
      </c>
      <c r="T16" s="9">
        <v>16.11</v>
      </c>
      <c r="U16" s="9">
        <v>2.0</v>
      </c>
      <c r="V16" s="9">
        <v>106.0</v>
      </c>
      <c r="W16" s="9">
        <v>321.0</v>
      </c>
      <c r="X16" s="9">
        <v>63.0</v>
      </c>
      <c r="Y16" s="9">
        <v>12.0</v>
      </c>
      <c r="Z16" s="9">
        <v>0.0</v>
      </c>
    </row>
    <row r="17">
      <c r="A17" s="3" t="s">
        <v>162</v>
      </c>
      <c r="B17" s="3">
        <v>6600.0</v>
      </c>
      <c r="C17" s="10">
        <v>42740.0</v>
      </c>
      <c r="D17" s="12">
        <v>0.2</v>
      </c>
      <c r="E17" s="8">
        <v>12.0</v>
      </c>
      <c r="F17" s="8">
        <v>80.4</v>
      </c>
      <c r="G17" s="8">
        <v>100.0</v>
      </c>
      <c r="H17" s="8">
        <v>15.5</v>
      </c>
      <c r="I17" s="8">
        <v>1.0</v>
      </c>
      <c r="J17" s="8">
        <v>42.0</v>
      </c>
      <c r="K17" s="8">
        <v>141.0</v>
      </c>
      <c r="L17" s="8">
        <v>27.0</v>
      </c>
      <c r="M17" s="8">
        <v>5.0</v>
      </c>
      <c r="N17" s="8">
        <v>0.0</v>
      </c>
      <c r="O17" s="13">
        <v>42801.0</v>
      </c>
      <c r="P17" s="14">
        <v>0.43</v>
      </c>
      <c r="Q17" s="9">
        <v>20.0</v>
      </c>
      <c r="R17" s="9">
        <v>69.4</v>
      </c>
      <c r="S17" s="9">
        <v>100.0</v>
      </c>
      <c r="T17" s="9">
        <v>16.1</v>
      </c>
      <c r="U17" s="9">
        <v>2.0</v>
      </c>
      <c r="V17" s="9">
        <v>77.0</v>
      </c>
      <c r="W17" s="9">
        <v>218.0</v>
      </c>
      <c r="X17" s="9">
        <v>58.0</v>
      </c>
      <c r="Y17" s="9">
        <v>5.0</v>
      </c>
      <c r="Z17" s="9">
        <v>0.0</v>
      </c>
    </row>
    <row r="18">
      <c r="A18" s="3" t="s">
        <v>165</v>
      </c>
      <c r="B18" s="3">
        <v>8100.0</v>
      </c>
      <c r="C18" s="8" t="s">
        <v>78</v>
      </c>
      <c r="D18" s="12">
        <v>0.0</v>
      </c>
      <c r="E18" s="16"/>
      <c r="F18" s="8">
        <v>0.0</v>
      </c>
      <c r="G18" s="8">
        <v>0.0</v>
      </c>
      <c r="H18" s="8">
        <v>0.0</v>
      </c>
      <c r="I18" s="16"/>
      <c r="J18" s="16"/>
      <c r="K18" s="16"/>
      <c r="L18" s="16"/>
      <c r="M18" s="16"/>
      <c r="N18" s="16"/>
      <c r="O18" s="13">
        <v>42737.0</v>
      </c>
      <c r="P18" s="14">
        <v>0.5</v>
      </c>
      <c r="Q18" s="9">
        <v>6.0</v>
      </c>
      <c r="R18" s="9">
        <v>67.5</v>
      </c>
      <c r="S18" s="9">
        <v>67.5</v>
      </c>
      <c r="T18" s="9">
        <v>16.08</v>
      </c>
      <c r="U18" s="9">
        <v>0.0</v>
      </c>
      <c r="V18" s="9">
        <v>23.0</v>
      </c>
      <c r="W18" s="9">
        <v>71.0</v>
      </c>
      <c r="X18" s="9">
        <v>12.0</v>
      </c>
      <c r="Y18" s="9">
        <v>2.0</v>
      </c>
      <c r="Z18" s="9">
        <v>0.0</v>
      </c>
    </row>
    <row r="19">
      <c r="A19" s="3" t="s">
        <v>169</v>
      </c>
      <c r="B19" s="3">
        <v>6900.0</v>
      </c>
      <c r="C19" s="8" t="s">
        <v>78</v>
      </c>
      <c r="D19" s="12">
        <v>0.0</v>
      </c>
      <c r="E19" s="16"/>
      <c r="F19" s="8">
        <v>0.0</v>
      </c>
      <c r="G19" s="8">
        <v>0.0</v>
      </c>
      <c r="H19" s="8">
        <v>0.0</v>
      </c>
      <c r="I19" s="16"/>
      <c r="J19" s="16"/>
      <c r="K19" s="16"/>
      <c r="L19" s="16"/>
      <c r="M19" s="16"/>
      <c r="N19" s="16"/>
      <c r="O19" s="13">
        <v>42894.0</v>
      </c>
      <c r="P19" s="14">
        <v>0.75</v>
      </c>
      <c r="Q19" s="9">
        <v>28.0</v>
      </c>
      <c r="R19" s="9">
        <v>49.6</v>
      </c>
      <c r="S19" s="9">
        <v>48.0</v>
      </c>
      <c r="T19" s="9">
        <v>16.04</v>
      </c>
      <c r="U19" s="9">
        <v>3.0</v>
      </c>
      <c r="V19" s="9">
        <v>104.0</v>
      </c>
      <c r="W19" s="9">
        <v>316.0</v>
      </c>
      <c r="X19" s="9">
        <v>72.0</v>
      </c>
      <c r="Y19" s="9">
        <v>9.0</v>
      </c>
      <c r="Z19" s="9">
        <v>0.0</v>
      </c>
    </row>
    <row r="20">
      <c r="A20" s="3" t="s">
        <v>176</v>
      </c>
      <c r="B20" s="3">
        <v>8000.0</v>
      </c>
      <c r="C20" s="10">
        <v>42769.0</v>
      </c>
      <c r="D20" s="12">
        <v>0.67</v>
      </c>
      <c r="E20" s="8">
        <v>10.0</v>
      </c>
      <c r="F20" s="8">
        <v>55.3</v>
      </c>
      <c r="G20" s="8">
        <v>34.0</v>
      </c>
      <c r="H20" s="8">
        <v>16.15</v>
      </c>
      <c r="I20" s="8">
        <v>2.0</v>
      </c>
      <c r="J20" s="8">
        <v>35.0</v>
      </c>
      <c r="K20" s="8">
        <v>112.0</v>
      </c>
      <c r="L20" s="8">
        <v>31.0</v>
      </c>
      <c r="M20" s="8">
        <v>0.0</v>
      </c>
      <c r="N20" s="8">
        <v>0.0</v>
      </c>
      <c r="O20" s="13">
        <v>42924.0</v>
      </c>
      <c r="P20" s="14">
        <v>0.88</v>
      </c>
      <c r="Q20" s="9">
        <v>29.0</v>
      </c>
      <c r="R20" s="9">
        <v>30.3</v>
      </c>
      <c r="S20" s="9">
        <v>15.5</v>
      </c>
      <c r="T20" s="9">
        <v>16.02</v>
      </c>
      <c r="U20" s="9">
        <v>1.0</v>
      </c>
      <c r="V20" s="9">
        <v>110.0</v>
      </c>
      <c r="W20" s="9">
        <v>336.0</v>
      </c>
      <c r="X20" s="9">
        <v>67.0</v>
      </c>
      <c r="Y20" s="9">
        <v>8.0</v>
      </c>
      <c r="Z20" s="9">
        <v>0.0</v>
      </c>
    </row>
    <row r="21">
      <c r="A21" s="3" t="s">
        <v>184</v>
      </c>
      <c r="B21" s="3">
        <v>6500.0</v>
      </c>
      <c r="C21" s="10">
        <v>42770.0</v>
      </c>
      <c r="D21" s="12">
        <v>0.5</v>
      </c>
      <c r="E21" s="8">
        <v>12.0</v>
      </c>
      <c r="F21" s="8">
        <v>70.3</v>
      </c>
      <c r="G21" s="8">
        <v>80.5</v>
      </c>
      <c r="H21" s="8">
        <v>14.75</v>
      </c>
      <c r="I21" s="8">
        <v>1.0</v>
      </c>
      <c r="J21" s="8">
        <v>43.0</v>
      </c>
      <c r="K21" s="8">
        <v>128.0</v>
      </c>
      <c r="L21" s="8">
        <v>40.0</v>
      </c>
      <c r="M21" s="8">
        <v>4.0</v>
      </c>
      <c r="N21" s="8">
        <v>0.0</v>
      </c>
      <c r="O21" s="13">
        <v>42831.0</v>
      </c>
      <c r="P21" s="14">
        <v>0.67</v>
      </c>
      <c r="Q21" s="9">
        <v>20.0</v>
      </c>
      <c r="R21" s="9">
        <v>54.0</v>
      </c>
      <c r="S21" s="9">
        <v>43.5</v>
      </c>
      <c r="T21" s="9">
        <v>15.93</v>
      </c>
      <c r="U21" s="9">
        <v>3.0</v>
      </c>
      <c r="V21" s="9">
        <v>73.0</v>
      </c>
      <c r="W21" s="9">
        <v>221.0</v>
      </c>
      <c r="X21" s="9">
        <v>56.0</v>
      </c>
      <c r="Y21" s="9">
        <v>7.0</v>
      </c>
      <c r="Z21" s="9">
        <v>0.0</v>
      </c>
    </row>
    <row r="22">
      <c r="A22" s="3" t="s">
        <v>190</v>
      </c>
      <c r="B22" s="3">
        <v>6900.0</v>
      </c>
      <c r="C22" s="8" t="s">
        <v>78</v>
      </c>
      <c r="D22" s="12">
        <v>0.0</v>
      </c>
      <c r="E22" s="16"/>
      <c r="F22" s="8">
        <v>0.0</v>
      </c>
      <c r="G22" s="8">
        <v>0.0</v>
      </c>
      <c r="H22" s="8">
        <v>0.0</v>
      </c>
      <c r="I22" s="16"/>
      <c r="J22" s="16"/>
      <c r="K22" s="16"/>
      <c r="L22" s="16"/>
      <c r="M22" s="16"/>
      <c r="N22" s="16"/>
      <c r="O22" s="13">
        <v>42863.0</v>
      </c>
      <c r="P22" s="14">
        <v>0.63</v>
      </c>
      <c r="Q22" s="9">
        <v>26.0</v>
      </c>
      <c r="R22" s="9">
        <v>63.6</v>
      </c>
      <c r="S22" s="9">
        <v>59.0</v>
      </c>
      <c r="T22" s="9">
        <v>15.92</v>
      </c>
      <c r="U22" s="9">
        <v>5.0</v>
      </c>
      <c r="V22" s="9">
        <v>96.0</v>
      </c>
      <c r="W22" s="9">
        <v>275.0</v>
      </c>
      <c r="X22" s="9">
        <v>81.0</v>
      </c>
      <c r="Y22" s="9">
        <v>11.0</v>
      </c>
      <c r="Z22" s="9">
        <v>0.0</v>
      </c>
    </row>
    <row r="23">
      <c r="A23" s="3" t="s">
        <v>103</v>
      </c>
      <c r="B23" s="3">
        <v>7500.0</v>
      </c>
      <c r="C23" s="10">
        <v>42829.0</v>
      </c>
      <c r="D23" s="12">
        <v>1.0</v>
      </c>
      <c r="E23" s="8">
        <v>16.0</v>
      </c>
      <c r="F23" s="8">
        <v>30.8</v>
      </c>
      <c r="G23" s="8">
        <v>34.0</v>
      </c>
      <c r="H23" s="8">
        <v>18.41</v>
      </c>
      <c r="I23" s="8">
        <v>3.0</v>
      </c>
      <c r="J23" s="8">
        <v>71.0</v>
      </c>
      <c r="K23" s="8">
        <v>167.0</v>
      </c>
      <c r="L23" s="8">
        <v>42.0</v>
      </c>
      <c r="M23" s="8">
        <v>5.0</v>
      </c>
      <c r="N23" s="8">
        <v>0.0</v>
      </c>
      <c r="O23" s="13">
        <v>42861.0</v>
      </c>
      <c r="P23" s="14">
        <v>0.83</v>
      </c>
      <c r="Q23" s="9">
        <v>22.0</v>
      </c>
      <c r="R23" s="9">
        <v>41.7</v>
      </c>
      <c r="S23" s="9">
        <v>41.0</v>
      </c>
      <c r="T23" s="9">
        <v>15.91</v>
      </c>
      <c r="U23" s="9">
        <v>1.0</v>
      </c>
      <c r="V23" s="9">
        <v>82.0</v>
      </c>
      <c r="W23" s="9">
        <v>256.0</v>
      </c>
      <c r="X23" s="9">
        <v>50.0</v>
      </c>
      <c r="Y23" s="9">
        <v>7.0</v>
      </c>
      <c r="Z23" s="9">
        <v>0.0</v>
      </c>
    </row>
    <row r="24">
      <c r="A24" s="3" t="s">
        <v>197</v>
      </c>
      <c r="B24" s="3">
        <v>6900.0</v>
      </c>
      <c r="C24" s="8" t="s">
        <v>131</v>
      </c>
      <c r="D24" s="12">
        <v>0.0</v>
      </c>
      <c r="E24" s="8">
        <v>2.0</v>
      </c>
      <c r="F24" s="8">
        <v>100.0</v>
      </c>
      <c r="G24" s="8">
        <v>100.0</v>
      </c>
      <c r="H24" s="8">
        <v>12.25</v>
      </c>
      <c r="I24" s="8">
        <v>0.0</v>
      </c>
      <c r="J24" s="8">
        <v>6.0</v>
      </c>
      <c r="K24" s="8">
        <v>23.0</v>
      </c>
      <c r="L24" s="8">
        <v>4.0</v>
      </c>
      <c r="M24" s="8">
        <v>3.0</v>
      </c>
      <c r="N24" s="8">
        <v>0.0</v>
      </c>
      <c r="O24" s="13">
        <v>42832.0</v>
      </c>
      <c r="P24" s="14">
        <v>0.57</v>
      </c>
      <c r="Q24" s="9">
        <v>22.0</v>
      </c>
      <c r="R24" s="9">
        <v>64.1</v>
      </c>
      <c r="S24" s="9">
        <v>55.0</v>
      </c>
      <c r="T24" s="9">
        <v>15.89</v>
      </c>
      <c r="U24" s="9">
        <v>4.0</v>
      </c>
      <c r="V24" s="9">
        <v>76.0</v>
      </c>
      <c r="W24" s="9">
        <v>252.0</v>
      </c>
      <c r="X24" s="9">
        <v>55.0</v>
      </c>
      <c r="Y24" s="9">
        <v>9.0</v>
      </c>
      <c r="Z24" s="9">
        <v>0.0</v>
      </c>
    </row>
    <row r="25">
      <c r="A25" s="3" t="s">
        <v>201</v>
      </c>
      <c r="B25" s="3">
        <v>6700.0</v>
      </c>
      <c r="C25" s="10">
        <v>42769.0</v>
      </c>
      <c r="D25" s="12">
        <v>0.67</v>
      </c>
      <c r="E25" s="8">
        <v>10.0</v>
      </c>
      <c r="F25" s="8">
        <v>61.7</v>
      </c>
      <c r="G25" s="8">
        <v>53.0</v>
      </c>
      <c r="H25" s="8">
        <v>16.3</v>
      </c>
      <c r="I25" s="8">
        <v>1.0</v>
      </c>
      <c r="J25" s="8">
        <v>38.0</v>
      </c>
      <c r="K25" s="8">
        <v>113.0</v>
      </c>
      <c r="L25" s="8">
        <v>25.0</v>
      </c>
      <c r="M25" s="8">
        <v>3.0</v>
      </c>
      <c r="N25" s="8">
        <v>0.0</v>
      </c>
      <c r="O25" s="13">
        <v>42801.0</v>
      </c>
      <c r="P25" s="14">
        <v>0.43</v>
      </c>
      <c r="Q25" s="9">
        <v>20.0</v>
      </c>
      <c r="R25" s="9">
        <v>71.9</v>
      </c>
      <c r="S25" s="9">
        <v>100.0</v>
      </c>
      <c r="T25" s="9">
        <v>15.85</v>
      </c>
      <c r="U25" s="9">
        <v>1.0</v>
      </c>
      <c r="V25" s="9">
        <v>78.0</v>
      </c>
      <c r="W25" s="9">
        <v>219.0</v>
      </c>
      <c r="X25" s="9">
        <v>55.0</v>
      </c>
      <c r="Y25" s="9">
        <v>7.0</v>
      </c>
      <c r="Z25" s="9">
        <v>0.0</v>
      </c>
    </row>
    <row r="26">
      <c r="A26" s="3" t="s">
        <v>164</v>
      </c>
      <c r="B26" s="3">
        <v>6800.0</v>
      </c>
      <c r="C26" s="8" t="s">
        <v>78</v>
      </c>
      <c r="D26" s="12">
        <v>0.0</v>
      </c>
      <c r="E26" s="16"/>
      <c r="F26" s="8">
        <v>0.0</v>
      </c>
      <c r="G26" s="8">
        <v>0.0</v>
      </c>
      <c r="H26" s="8">
        <v>0.0</v>
      </c>
      <c r="I26" s="16"/>
      <c r="J26" s="16"/>
      <c r="K26" s="16"/>
      <c r="L26" s="16"/>
      <c r="M26" s="16"/>
      <c r="N26" s="16"/>
      <c r="O26" s="13">
        <v>42893.0</v>
      </c>
      <c r="P26" s="14">
        <v>0.86</v>
      </c>
      <c r="Q26" s="9">
        <v>26.0</v>
      </c>
      <c r="R26" s="9">
        <v>45.0</v>
      </c>
      <c r="S26" s="9">
        <v>38.0</v>
      </c>
      <c r="T26" s="9">
        <v>15.85</v>
      </c>
      <c r="U26" s="9">
        <v>2.0</v>
      </c>
      <c r="V26" s="9">
        <v>96.0</v>
      </c>
      <c r="W26" s="9">
        <v>295.0</v>
      </c>
      <c r="X26" s="9">
        <v>71.0</v>
      </c>
      <c r="Y26" s="9">
        <v>4.0</v>
      </c>
      <c r="Z26" s="9">
        <v>0.0</v>
      </c>
    </row>
    <row r="27">
      <c r="A27" s="3" t="s">
        <v>207</v>
      </c>
      <c r="B27" s="3">
        <v>7700.0</v>
      </c>
      <c r="C27" s="10">
        <v>42770.0</v>
      </c>
      <c r="D27" s="12">
        <v>0.5</v>
      </c>
      <c r="E27" s="8">
        <v>11.0</v>
      </c>
      <c r="F27" s="8">
        <v>70.8</v>
      </c>
      <c r="G27" s="8">
        <v>87.0</v>
      </c>
      <c r="H27" s="8">
        <v>15.32</v>
      </c>
      <c r="I27" s="8">
        <v>2.0</v>
      </c>
      <c r="J27" s="8">
        <v>39.0</v>
      </c>
      <c r="K27" s="8">
        <v>116.0</v>
      </c>
      <c r="L27" s="8">
        <v>37.0</v>
      </c>
      <c r="M27" s="8">
        <v>4.0</v>
      </c>
      <c r="N27" s="8">
        <v>0.0</v>
      </c>
      <c r="O27" s="13">
        <v>42800.0</v>
      </c>
      <c r="P27" s="14">
        <v>0.5</v>
      </c>
      <c r="Q27" s="9">
        <v>18.0</v>
      </c>
      <c r="R27" s="9">
        <v>62.5</v>
      </c>
      <c r="S27" s="9">
        <v>64.5</v>
      </c>
      <c r="T27" s="9">
        <v>15.75</v>
      </c>
      <c r="U27" s="9">
        <v>1.0</v>
      </c>
      <c r="V27" s="9">
        <v>73.0</v>
      </c>
      <c r="W27" s="9">
        <v>186.0</v>
      </c>
      <c r="X27" s="9">
        <v>55.0</v>
      </c>
      <c r="Y27" s="9">
        <v>9.0</v>
      </c>
      <c r="Z27" s="9">
        <v>0.0</v>
      </c>
    </row>
    <row r="28">
      <c r="A28" s="3" t="s">
        <v>213</v>
      </c>
      <c r="B28" s="3">
        <v>7600.0</v>
      </c>
      <c r="C28" s="8" t="s">
        <v>78</v>
      </c>
      <c r="D28" s="12">
        <v>0.0</v>
      </c>
      <c r="E28" s="16"/>
      <c r="F28" s="8">
        <v>0.0</v>
      </c>
      <c r="G28" s="8">
        <v>0.0</v>
      </c>
      <c r="H28" s="8">
        <v>0.0</v>
      </c>
      <c r="I28" s="16"/>
      <c r="J28" s="16"/>
      <c r="K28" s="16"/>
      <c r="L28" s="16"/>
      <c r="M28" s="16"/>
      <c r="N28" s="16"/>
      <c r="O28" s="13">
        <v>42800.0</v>
      </c>
      <c r="P28" s="14">
        <v>0.5</v>
      </c>
      <c r="Q28" s="9">
        <v>18.0</v>
      </c>
      <c r="R28" s="9">
        <v>58.5</v>
      </c>
      <c r="S28" s="9">
        <v>66.0</v>
      </c>
      <c r="T28" s="9">
        <v>15.61</v>
      </c>
      <c r="U28" s="9">
        <v>2.0</v>
      </c>
      <c r="V28" s="9">
        <v>70.0</v>
      </c>
      <c r="W28" s="9">
        <v>186.0</v>
      </c>
      <c r="X28" s="9">
        <v>56.0</v>
      </c>
      <c r="Y28" s="9">
        <v>10.0</v>
      </c>
      <c r="Z28" s="9">
        <v>0.0</v>
      </c>
    </row>
    <row r="29">
      <c r="A29" s="3" t="s">
        <v>220</v>
      </c>
      <c r="B29" s="3">
        <v>6500.0</v>
      </c>
      <c r="C29" s="10">
        <v>42737.0</v>
      </c>
      <c r="D29" s="12">
        <v>0.5</v>
      </c>
      <c r="E29" s="8">
        <v>6.0</v>
      </c>
      <c r="F29" s="8">
        <v>74.5</v>
      </c>
      <c r="G29" s="8">
        <v>74.5</v>
      </c>
      <c r="H29" s="8">
        <v>15.67</v>
      </c>
      <c r="I29" s="8">
        <v>1.0</v>
      </c>
      <c r="J29" s="8">
        <v>21.0</v>
      </c>
      <c r="K29" s="8">
        <v>68.0</v>
      </c>
      <c r="L29" s="8">
        <v>14.0</v>
      </c>
      <c r="M29" s="8">
        <v>4.0</v>
      </c>
      <c r="N29" s="8">
        <v>0.0</v>
      </c>
      <c r="O29" s="13">
        <v>42831.0</v>
      </c>
      <c r="P29" s="14">
        <v>0.67</v>
      </c>
      <c r="Q29" s="9">
        <v>20.0</v>
      </c>
      <c r="R29" s="9">
        <v>65.0</v>
      </c>
      <c r="S29" s="9">
        <v>52.5</v>
      </c>
      <c r="T29" s="9">
        <v>15.58</v>
      </c>
      <c r="U29" s="9">
        <v>4.0</v>
      </c>
      <c r="V29" s="9">
        <v>63.0</v>
      </c>
      <c r="W29" s="9">
        <v>240.0</v>
      </c>
      <c r="X29" s="9">
        <v>47.0</v>
      </c>
      <c r="Y29" s="9">
        <v>6.0</v>
      </c>
      <c r="Z29" s="9">
        <v>0.0</v>
      </c>
    </row>
    <row r="30">
      <c r="A30" s="3" t="s">
        <v>226</v>
      </c>
      <c r="B30" s="3">
        <v>8800.0</v>
      </c>
      <c r="C30" s="10">
        <v>42737.0</v>
      </c>
      <c r="D30" s="12">
        <v>0.5</v>
      </c>
      <c r="E30" s="8">
        <v>6.0</v>
      </c>
      <c r="F30" s="8">
        <v>56.0</v>
      </c>
      <c r="G30" s="8">
        <v>56.0</v>
      </c>
      <c r="H30" s="8">
        <v>18.25</v>
      </c>
      <c r="I30" s="8">
        <v>1.0</v>
      </c>
      <c r="J30" s="8">
        <v>28.0</v>
      </c>
      <c r="K30" s="8">
        <v>58.0</v>
      </c>
      <c r="L30" s="8">
        <v>19.0</v>
      </c>
      <c r="M30" s="8">
        <v>2.0</v>
      </c>
      <c r="N30" s="8">
        <v>0.0</v>
      </c>
      <c r="O30" s="13">
        <v>42893.0</v>
      </c>
      <c r="P30" s="14">
        <v>0.86</v>
      </c>
      <c r="Q30" s="9">
        <v>26.0</v>
      </c>
      <c r="R30" s="9">
        <v>34.7</v>
      </c>
      <c r="S30" s="9">
        <v>21.0</v>
      </c>
      <c r="T30" s="9">
        <v>15.5</v>
      </c>
      <c r="U30" s="9">
        <v>3.0</v>
      </c>
      <c r="V30" s="9">
        <v>91.0</v>
      </c>
      <c r="W30" s="9">
        <v>299.0</v>
      </c>
      <c r="X30" s="9">
        <v>63.0</v>
      </c>
      <c r="Y30" s="9">
        <v>12.0</v>
      </c>
      <c r="Z30" s="9">
        <v>0.0</v>
      </c>
    </row>
    <row r="31">
      <c r="A31" s="3" t="s">
        <v>229</v>
      </c>
      <c r="B31" s="3">
        <v>8600.0</v>
      </c>
      <c r="C31" s="8" t="s">
        <v>78</v>
      </c>
      <c r="D31" s="12">
        <v>0.0</v>
      </c>
      <c r="E31" s="16"/>
      <c r="F31" s="8">
        <v>0.0</v>
      </c>
      <c r="G31" s="8">
        <v>0.0</v>
      </c>
      <c r="H31" s="8">
        <v>0.0</v>
      </c>
      <c r="I31" s="16"/>
      <c r="J31" s="16"/>
      <c r="K31" s="16"/>
      <c r="L31" s="16"/>
      <c r="M31" s="16"/>
      <c r="N31" s="16"/>
      <c r="O31" s="13">
        <v>42831.0</v>
      </c>
      <c r="P31" s="14">
        <v>0.67</v>
      </c>
      <c r="Q31" s="9">
        <v>20.0</v>
      </c>
      <c r="R31" s="9">
        <v>47.8</v>
      </c>
      <c r="S31" s="9">
        <v>33.0</v>
      </c>
      <c r="T31" s="9">
        <v>15.3</v>
      </c>
      <c r="U31" s="9">
        <v>2.0</v>
      </c>
      <c r="V31" s="9">
        <v>72.0</v>
      </c>
      <c r="W31" s="9">
        <v>222.0</v>
      </c>
      <c r="X31" s="9">
        <v>54.0</v>
      </c>
      <c r="Y31" s="9">
        <v>10.0</v>
      </c>
      <c r="Z31" s="9">
        <v>0.0</v>
      </c>
    </row>
    <row r="32">
      <c r="A32" s="3" t="s">
        <v>232</v>
      </c>
      <c r="B32" s="3">
        <v>8400.0</v>
      </c>
      <c r="C32" s="8" t="s">
        <v>131</v>
      </c>
      <c r="D32" s="12">
        <v>0.0</v>
      </c>
      <c r="E32" s="8">
        <v>2.0</v>
      </c>
      <c r="F32" s="8">
        <v>100.0</v>
      </c>
      <c r="G32" s="8">
        <v>100.0</v>
      </c>
      <c r="H32" s="8">
        <v>15.0</v>
      </c>
      <c r="I32" s="8">
        <v>1.0</v>
      </c>
      <c r="J32" s="8">
        <v>4.0</v>
      </c>
      <c r="K32" s="8">
        <v>26.0</v>
      </c>
      <c r="L32" s="8">
        <v>4.0</v>
      </c>
      <c r="M32" s="8">
        <v>1.0</v>
      </c>
      <c r="N32" s="8">
        <v>0.0</v>
      </c>
      <c r="O32" s="13">
        <v>42862.0</v>
      </c>
      <c r="P32" s="14">
        <v>0.71</v>
      </c>
      <c r="Q32" s="9">
        <v>24.0</v>
      </c>
      <c r="R32" s="9">
        <v>48.0</v>
      </c>
      <c r="S32" s="9">
        <v>29.0</v>
      </c>
      <c r="T32" s="9">
        <v>15.29</v>
      </c>
      <c r="U32" s="9">
        <v>2.0</v>
      </c>
      <c r="V32" s="9">
        <v>85.0</v>
      </c>
      <c r="W32" s="9">
        <v>273.0</v>
      </c>
      <c r="X32" s="9">
        <v>63.0</v>
      </c>
      <c r="Y32" s="9">
        <v>9.0</v>
      </c>
      <c r="Z32" s="9">
        <v>0.0</v>
      </c>
    </row>
    <row r="33">
      <c r="A33" s="3" t="s">
        <v>235</v>
      </c>
      <c r="B33" s="3">
        <v>6600.0</v>
      </c>
      <c r="C33" s="8" t="s">
        <v>120</v>
      </c>
      <c r="D33" s="12">
        <v>0.0</v>
      </c>
      <c r="E33" s="8">
        <v>4.0</v>
      </c>
      <c r="F33" s="8">
        <v>100.0</v>
      </c>
      <c r="G33" s="8">
        <v>100.0</v>
      </c>
      <c r="H33" s="8">
        <v>11.88</v>
      </c>
      <c r="I33" s="8">
        <v>0.0</v>
      </c>
      <c r="J33" s="8">
        <v>12.0</v>
      </c>
      <c r="K33" s="8">
        <v>44.0</v>
      </c>
      <c r="L33" s="8">
        <v>11.0</v>
      </c>
      <c r="M33" s="8">
        <v>5.0</v>
      </c>
      <c r="N33" s="8">
        <v>0.0</v>
      </c>
      <c r="O33" s="13">
        <v>42923.0</v>
      </c>
      <c r="P33" s="14">
        <v>1.0</v>
      </c>
      <c r="Q33" s="9">
        <v>26.0</v>
      </c>
      <c r="R33" s="9">
        <v>48.1</v>
      </c>
      <c r="S33" s="9">
        <v>44.0</v>
      </c>
      <c r="T33" s="9">
        <v>15.29</v>
      </c>
      <c r="U33" s="9">
        <v>0.0</v>
      </c>
      <c r="V33" s="9">
        <v>95.0</v>
      </c>
      <c r="W33" s="9">
        <v>304.0</v>
      </c>
      <c r="X33" s="9">
        <v>59.0</v>
      </c>
      <c r="Y33" s="9">
        <v>10.0</v>
      </c>
      <c r="Z33" s="9">
        <v>0.0</v>
      </c>
    </row>
    <row r="34">
      <c r="A34" s="3" t="s">
        <v>227</v>
      </c>
      <c r="B34" s="3">
        <v>7700.0</v>
      </c>
      <c r="C34" s="8" t="s">
        <v>131</v>
      </c>
      <c r="D34" s="12">
        <v>0.0</v>
      </c>
      <c r="E34" s="8">
        <v>2.0</v>
      </c>
      <c r="F34" s="8">
        <v>100.0</v>
      </c>
      <c r="G34" s="8">
        <v>100.0</v>
      </c>
      <c r="H34" s="8">
        <v>10.0</v>
      </c>
      <c r="I34" s="8">
        <v>0.0</v>
      </c>
      <c r="J34" s="8">
        <v>4.0</v>
      </c>
      <c r="K34" s="8">
        <v>25.0</v>
      </c>
      <c r="L34" s="8">
        <v>5.0</v>
      </c>
      <c r="M34" s="8">
        <v>2.0</v>
      </c>
      <c r="N34" s="8">
        <v>0.0</v>
      </c>
      <c r="O34" s="13">
        <v>42893.0</v>
      </c>
      <c r="P34" s="14">
        <v>0.86</v>
      </c>
      <c r="Q34" s="9">
        <v>26.0</v>
      </c>
      <c r="R34" s="9">
        <v>39.9</v>
      </c>
      <c r="S34" s="9">
        <v>31.0</v>
      </c>
      <c r="T34" s="9">
        <v>15.25</v>
      </c>
      <c r="U34" s="9">
        <v>1.0</v>
      </c>
      <c r="V34" s="9">
        <v>95.0</v>
      </c>
      <c r="W34" s="9">
        <v>293.0</v>
      </c>
      <c r="X34" s="9">
        <v>72.0</v>
      </c>
      <c r="Y34" s="9">
        <v>7.0</v>
      </c>
      <c r="Z34" s="9">
        <v>0.0</v>
      </c>
    </row>
    <row r="35">
      <c r="A35" s="3" t="s">
        <v>245</v>
      </c>
      <c r="B35" s="3">
        <v>7300.0</v>
      </c>
      <c r="C35" s="8" t="s">
        <v>78</v>
      </c>
      <c r="D35" s="12">
        <v>0.0</v>
      </c>
      <c r="E35" s="16"/>
      <c r="F35" s="8">
        <v>0.0</v>
      </c>
      <c r="G35" s="8">
        <v>0.0</v>
      </c>
      <c r="H35" s="8">
        <v>0.0</v>
      </c>
      <c r="I35" s="16"/>
      <c r="J35" s="16"/>
      <c r="K35" s="16"/>
      <c r="L35" s="16"/>
      <c r="M35" s="16"/>
      <c r="N35" s="16"/>
      <c r="O35" s="13">
        <v>42863.0</v>
      </c>
      <c r="P35" s="14">
        <v>0.63</v>
      </c>
      <c r="Q35" s="9">
        <v>25.0</v>
      </c>
      <c r="R35" s="9">
        <v>58.6</v>
      </c>
      <c r="S35" s="9">
        <v>66.0</v>
      </c>
      <c r="T35" s="9">
        <v>15.24</v>
      </c>
      <c r="U35" s="9">
        <v>0.0</v>
      </c>
      <c r="V35" s="9">
        <v>98.0</v>
      </c>
      <c r="W35" s="9">
        <v>267.0</v>
      </c>
      <c r="X35" s="9">
        <v>77.0</v>
      </c>
      <c r="Y35" s="9">
        <v>8.0</v>
      </c>
      <c r="Z35" s="9">
        <v>0.0</v>
      </c>
    </row>
    <row r="36">
      <c r="A36" s="3" t="s">
        <v>148</v>
      </c>
      <c r="B36" s="3">
        <v>6900.0</v>
      </c>
      <c r="C36" s="10">
        <v>42797.0</v>
      </c>
      <c r="D36" s="12">
        <v>1.0</v>
      </c>
      <c r="E36" s="8">
        <v>12.0</v>
      </c>
      <c r="F36" s="8">
        <v>25.7</v>
      </c>
      <c r="G36" s="8">
        <v>19.0</v>
      </c>
      <c r="H36" s="8">
        <v>17.33</v>
      </c>
      <c r="I36" s="8">
        <v>2.0</v>
      </c>
      <c r="J36" s="8">
        <v>46.0</v>
      </c>
      <c r="K36" s="8">
        <v>139.0</v>
      </c>
      <c r="L36" s="8">
        <v>27.0</v>
      </c>
      <c r="M36" s="8">
        <v>2.0</v>
      </c>
      <c r="N36" s="8">
        <v>0.0</v>
      </c>
      <c r="O36" s="13">
        <v>42862.0</v>
      </c>
      <c r="P36" s="14">
        <v>0.71</v>
      </c>
      <c r="Q36" s="9">
        <v>24.0</v>
      </c>
      <c r="R36" s="9">
        <v>53.4</v>
      </c>
      <c r="S36" s="9">
        <v>50.0</v>
      </c>
      <c r="T36" s="9">
        <v>15.17</v>
      </c>
      <c r="U36" s="9">
        <v>2.0</v>
      </c>
      <c r="V36" s="9">
        <v>85.0</v>
      </c>
      <c r="W36" s="9">
        <v>269.0</v>
      </c>
      <c r="X36" s="9">
        <v>69.0</v>
      </c>
      <c r="Y36" s="9">
        <v>7.0</v>
      </c>
      <c r="Z36" s="9">
        <v>0.0</v>
      </c>
    </row>
    <row r="37">
      <c r="A37" s="3" t="s">
        <v>219</v>
      </c>
      <c r="B37" s="3">
        <v>8700.0</v>
      </c>
      <c r="C37" s="8" t="s">
        <v>78</v>
      </c>
      <c r="D37" s="12">
        <v>0.0</v>
      </c>
      <c r="E37" s="16"/>
      <c r="F37" s="8">
        <v>0.0</v>
      </c>
      <c r="G37" s="8">
        <v>0.0</v>
      </c>
      <c r="H37" s="8">
        <v>0.0</v>
      </c>
      <c r="I37" s="16"/>
      <c r="J37" s="16"/>
      <c r="K37" s="16"/>
      <c r="L37" s="16"/>
      <c r="M37" s="16"/>
      <c r="N37" s="16"/>
      <c r="O37" s="13">
        <v>42923.0</v>
      </c>
      <c r="P37" s="14">
        <v>1.0</v>
      </c>
      <c r="Q37" s="9">
        <v>28.0</v>
      </c>
      <c r="R37" s="9">
        <v>30.9</v>
      </c>
      <c r="S37" s="9">
        <v>35.0</v>
      </c>
      <c r="T37" s="9">
        <v>15.16</v>
      </c>
      <c r="U37" s="9">
        <v>2.0</v>
      </c>
      <c r="V37" s="9">
        <v>92.0</v>
      </c>
      <c r="W37" s="9">
        <v>341.0</v>
      </c>
      <c r="X37" s="9">
        <v>62.0</v>
      </c>
      <c r="Y37" s="9">
        <v>7.0</v>
      </c>
      <c r="Z37" s="9">
        <v>0.0</v>
      </c>
    </row>
    <row r="38">
      <c r="A38" s="3" t="s">
        <v>253</v>
      </c>
      <c r="B38" s="3">
        <v>7600.0</v>
      </c>
      <c r="C38" s="10">
        <v>42768.0</v>
      </c>
      <c r="D38" s="12">
        <v>1.0</v>
      </c>
      <c r="E38" s="8">
        <v>8.0</v>
      </c>
      <c r="F38" s="8">
        <v>42.0</v>
      </c>
      <c r="G38" s="8">
        <v>42.0</v>
      </c>
      <c r="H38" s="8">
        <v>18.0</v>
      </c>
      <c r="I38" s="8">
        <v>1.0</v>
      </c>
      <c r="J38" s="8">
        <v>37.0</v>
      </c>
      <c r="K38" s="8">
        <v>80.0</v>
      </c>
      <c r="L38" s="8">
        <v>22.0</v>
      </c>
      <c r="M38" s="8">
        <v>4.0</v>
      </c>
      <c r="N38" s="8">
        <v>0.0</v>
      </c>
      <c r="O38" s="13">
        <v>42861.0</v>
      </c>
      <c r="P38" s="14">
        <v>0.83</v>
      </c>
      <c r="Q38" s="9">
        <v>22.0</v>
      </c>
      <c r="R38" s="9">
        <v>54.7</v>
      </c>
      <c r="S38" s="9">
        <v>59.0</v>
      </c>
      <c r="T38" s="9">
        <v>15.16</v>
      </c>
      <c r="U38" s="9">
        <v>2.0</v>
      </c>
      <c r="V38" s="9">
        <v>80.0</v>
      </c>
      <c r="W38" s="9">
        <v>240.0</v>
      </c>
      <c r="X38" s="9">
        <v>63.0</v>
      </c>
      <c r="Y38" s="9">
        <v>11.0</v>
      </c>
      <c r="Z38" s="9">
        <v>0.0</v>
      </c>
    </row>
    <row r="39">
      <c r="A39" s="3" t="s">
        <v>256</v>
      </c>
      <c r="B39" s="3">
        <v>6900.0</v>
      </c>
      <c r="C39" s="10">
        <v>42738.0</v>
      </c>
      <c r="D39" s="12">
        <v>0.33</v>
      </c>
      <c r="E39" s="8">
        <v>8.0</v>
      </c>
      <c r="F39" s="8">
        <v>80.3</v>
      </c>
      <c r="G39" s="8">
        <v>100.0</v>
      </c>
      <c r="H39" s="8">
        <v>14.56</v>
      </c>
      <c r="I39" s="8">
        <v>1.0</v>
      </c>
      <c r="J39" s="8">
        <v>26.0</v>
      </c>
      <c r="K39" s="8">
        <v>90.0</v>
      </c>
      <c r="L39" s="8">
        <v>25.0</v>
      </c>
      <c r="M39" s="8">
        <v>2.0</v>
      </c>
      <c r="N39" s="8">
        <v>0.0</v>
      </c>
      <c r="O39" s="13">
        <v>42741.0</v>
      </c>
      <c r="P39" s="14">
        <v>0.17</v>
      </c>
      <c r="Q39" s="9">
        <v>14.0</v>
      </c>
      <c r="R39" s="9">
        <v>83.7</v>
      </c>
      <c r="S39" s="9">
        <v>100.0</v>
      </c>
      <c r="T39" s="9">
        <v>15.14</v>
      </c>
      <c r="U39" s="9">
        <v>1.0</v>
      </c>
      <c r="V39" s="9">
        <v>48.0</v>
      </c>
      <c r="W39" s="9">
        <v>164.0</v>
      </c>
      <c r="X39" s="9">
        <v>34.0</v>
      </c>
      <c r="Y39" s="9">
        <v>5.0</v>
      </c>
      <c r="Z39" s="9">
        <v>0.0</v>
      </c>
    </row>
    <row r="40">
      <c r="A40" s="3" t="s">
        <v>260</v>
      </c>
      <c r="B40" s="3">
        <v>7400.0</v>
      </c>
      <c r="C40" s="8" t="s">
        <v>78</v>
      </c>
      <c r="D40" s="12">
        <v>0.0</v>
      </c>
      <c r="E40" s="16"/>
      <c r="F40" s="8">
        <v>0.0</v>
      </c>
      <c r="G40" s="8">
        <v>0.0</v>
      </c>
      <c r="H40" s="8">
        <v>0.0</v>
      </c>
      <c r="I40" s="16"/>
      <c r="J40" s="16"/>
      <c r="K40" s="16"/>
      <c r="L40" s="16"/>
      <c r="M40" s="16"/>
      <c r="N40" s="16"/>
      <c r="O40" s="13">
        <v>42833.0</v>
      </c>
      <c r="P40" s="14">
        <v>0.5</v>
      </c>
      <c r="Q40" s="9">
        <v>24.0</v>
      </c>
      <c r="R40" s="9">
        <v>64.9</v>
      </c>
      <c r="S40" s="9">
        <v>68.5</v>
      </c>
      <c r="T40" s="9">
        <v>15.13</v>
      </c>
      <c r="U40" s="9">
        <v>0.0</v>
      </c>
      <c r="V40" s="9">
        <v>91.0</v>
      </c>
      <c r="W40" s="9">
        <v>268.0</v>
      </c>
      <c r="X40" s="9">
        <v>58.0</v>
      </c>
      <c r="Y40" s="9">
        <v>15.0</v>
      </c>
      <c r="Z40" s="9">
        <v>0.0</v>
      </c>
    </row>
    <row r="41">
      <c r="A41" s="3" t="s">
        <v>109</v>
      </c>
      <c r="B41" s="3">
        <v>9100.0</v>
      </c>
      <c r="C41" s="10">
        <v>42830.0</v>
      </c>
      <c r="D41" s="12">
        <v>0.8</v>
      </c>
      <c r="E41" s="8">
        <v>18.0</v>
      </c>
      <c r="F41" s="8">
        <v>25.6</v>
      </c>
      <c r="G41" s="8">
        <v>9.0</v>
      </c>
      <c r="H41" s="8">
        <v>18.36</v>
      </c>
      <c r="I41" s="8">
        <v>1.0</v>
      </c>
      <c r="J41" s="8">
        <v>75.0</v>
      </c>
      <c r="K41" s="8">
        <v>223.0</v>
      </c>
      <c r="L41" s="8">
        <v>22.0</v>
      </c>
      <c r="M41" s="8">
        <v>3.0</v>
      </c>
      <c r="N41" s="8">
        <v>0.0</v>
      </c>
      <c r="O41" s="13">
        <v>42799.0</v>
      </c>
      <c r="P41" s="14">
        <v>0.6</v>
      </c>
      <c r="Q41" s="9">
        <v>16.0</v>
      </c>
      <c r="R41" s="9">
        <v>56.8</v>
      </c>
      <c r="S41" s="9">
        <v>35.0</v>
      </c>
      <c r="T41" s="9">
        <v>15.09</v>
      </c>
      <c r="U41" s="9">
        <v>0.0</v>
      </c>
      <c r="V41" s="9">
        <v>56.0</v>
      </c>
      <c r="W41" s="9">
        <v>192.0</v>
      </c>
      <c r="X41" s="9">
        <v>35.0</v>
      </c>
      <c r="Y41" s="9">
        <v>5.0</v>
      </c>
      <c r="Z41" s="9">
        <v>0.0</v>
      </c>
    </row>
    <row r="42">
      <c r="A42" s="3" t="s">
        <v>157</v>
      </c>
      <c r="B42" s="3">
        <v>7400.0</v>
      </c>
      <c r="C42" s="10">
        <v>42830.0</v>
      </c>
      <c r="D42" s="12">
        <v>0.8</v>
      </c>
      <c r="E42" s="8">
        <v>18.0</v>
      </c>
      <c r="F42" s="8">
        <v>41.4</v>
      </c>
      <c r="G42" s="8">
        <v>43.0</v>
      </c>
      <c r="H42" s="8">
        <v>16.69</v>
      </c>
      <c r="I42" s="8">
        <v>2.0</v>
      </c>
      <c r="J42" s="8">
        <v>66.0</v>
      </c>
      <c r="K42" s="8">
        <v>215.0</v>
      </c>
      <c r="L42" s="8">
        <v>40.0</v>
      </c>
      <c r="M42" s="8">
        <v>1.0</v>
      </c>
      <c r="N42" s="8">
        <v>0.0</v>
      </c>
      <c r="O42" s="13">
        <v>42925.0</v>
      </c>
      <c r="P42" s="14">
        <v>0.78</v>
      </c>
      <c r="Q42" s="9">
        <v>32.0</v>
      </c>
      <c r="R42" s="9">
        <v>46.8</v>
      </c>
      <c r="S42" s="9">
        <v>35.0</v>
      </c>
      <c r="T42" s="9">
        <v>15.06</v>
      </c>
      <c r="U42" s="9">
        <v>3.0</v>
      </c>
      <c r="V42" s="9">
        <v>104.0</v>
      </c>
      <c r="W42" s="9">
        <v>383.0</v>
      </c>
      <c r="X42" s="9">
        <v>81.0</v>
      </c>
      <c r="Y42" s="9">
        <v>5.0</v>
      </c>
      <c r="Z42" s="9">
        <v>0.0</v>
      </c>
    </row>
    <row r="43">
      <c r="A43" s="3" t="s">
        <v>218</v>
      </c>
      <c r="B43" s="3">
        <v>6600.0</v>
      </c>
      <c r="C43" s="10">
        <v>42770.0</v>
      </c>
      <c r="D43" s="12">
        <v>0.5</v>
      </c>
      <c r="E43" s="8">
        <v>12.0</v>
      </c>
      <c r="F43" s="8">
        <v>55.8</v>
      </c>
      <c r="G43" s="8">
        <v>56.0</v>
      </c>
      <c r="H43" s="8">
        <v>17.63</v>
      </c>
      <c r="I43" s="8">
        <v>4.0</v>
      </c>
      <c r="J43" s="8">
        <v>46.0</v>
      </c>
      <c r="K43" s="8">
        <v>127.0</v>
      </c>
      <c r="L43" s="8">
        <v>34.0</v>
      </c>
      <c r="M43" s="8">
        <v>5.0</v>
      </c>
      <c r="N43" s="8">
        <v>0.0</v>
      </c>
      <c r="O43" s="13">
        <v>42801.0</v>
      </c>
      <c r="P43" s="14">
        <v>0.43</v>
      </c>
      <c r="Q43" s="9">
        <v>20.0</v>
      </c>
      <c r="R43" s="9">
        <v>69.7</v>
      </c>
      <c r="S43" s="9">
        <v>100.0</v>
      </c>
      <c r="T43" s="9">
        <v>15.0</v>
      </c>
      <c r="U43" s="9">
        <v>1.0</v>
      </c>
      <c r="V43" s="9">
        <v>73.0</v>
      </c>
      <c r="W43" s="9">
        <v>221.0</v>
      </c>
      <c r="X43" s="9">
        <v>55.0</v>
      </c>
      <c r="Y43" s="9">
        <v>10.0</v>
      </c>
      <c r="Z43" s="9">
        <v>0.0</v>
      </c>
    </row>
    <row r="44">
      <c r="A44" s="3" t="s">
        <v>271</v>
      </c>
      <c r="B44" s="3">
        <v>7000.0</v>
      </c>
      <c r="C44" s="10">
        <v>42770.0</v>
      </c>
      <c r="D44" s="12">
        <v>0.5</v>
      </c>
      <c r="E44" s="8">
        <v>12.0</v>
      </c>
      <c r="F44" s="8">
        <v>63.3</v>
      </c>
      <c r="G44" s="8">
        <v>71.0</v>
      </c>
      <c r="H44" s="8">
        <v>15.96</v>
      </c>
      <c r="I44" s="8">
        <v>1.0</v>
      </c>
      <c r="J44" s="8">
        <v>44.0</v>
      </c>
      <c r="K44" s="8">
        <v>139.0</v>
      </c>
      <c r="L44" s="8">
        <v>28.0</v>
      </c>
      <c r="M44" s="8">
        <v>4.0</v>
      </c>
      <c r="N44" s="8">
        <v>0.0</v>
      </c>
      <c r="O44" s="13">
        <v>42925.0</v>
      </c>
      <c r="P44" s="14">
        <v>0.78</v>
      </c>
      <c r="Q44" s="9">
        <v>32.0</v>
      </c>
      <c r="R44" s="9">
        <v>50.0</v>
      </c>
      <c r="S44" s="9">
        <v>43.0</v>
      </c>
      <c r="T44" s="9">
        <v>15.0</v>
      </c>
      <c r="U44" s="9">
        <v>2.0</v>
      </c>
      <c r="V44" s="9">
        <v>111.0</v>
      </c>
      <c r="W44" s="9">
        <v>371.0</v>
      </c>
      <c r="X44" s="9">
        <v>75.0</v>
      </c>
      <c r="Y44" s="9">
        <v>17.0</v>
      </c>
      <c r="Z44" s="9">
        <v>0.0</v>
      </c>
    </row>
    <row r="45">
      <c r="A45" s="3" t="s">
        <v>40</v>
      </c>
      <c r="B45" s="3">
        <v>7600.0</v>
      </c>
      <c r="C45" s="10">
        <v>42768.0</v>
      </c>
      <c r="D45" s="12">
        <v>1.0</v>
      </c>
      <c r="E45" s="8">
        <v>8.0</v>
      </c>
      <c r="F45" s="8">
        <v>17.5</v>
      </c>
      <c r="G45" s="8">
        <v>17.5</v>
      </c>
      <c r="H45" s="8">
        <v>18.81</v>
      </c>
      <c r="I45" s="8">
        <v>1.0</v>
      </c>
      <c r="J45" s="8">
        <v>37.0</v>
      </c>
      <c r="K45" s="8">
        <v>86.0</v>
      </c>
      <c r="L45" s="8">
        <v>17.0</v>
      </c>
      <c r="M45" s="8">
        <v>3.0</v>
      </c>
      <c r="N45" s="8">
        <v>0.0</v>
      </c>
      <c r="O45" s="13">
        <v>42772.0</v>
      </c>
      <c r="P45" s="14">
        <v>0.33</v>
      </c>
      <c r="Q45" s="9">
        <v>16.0</v>
      </c>
      <c r="R45" s="9">
        <v>81.0</v>
      </c>
      <c r="S45" s="9">
        <v>100.0</v>
      </c>
      <c r="T45" s="9">
        <v>14.97</v>
      </c>
      <c r="U45" s="9">
        <v>5.0</v>
      </c>
      <c r="V45" s="9">
        <v>50.0</v>
      </c>
      <c r="W45" s="9">
        <v>169.0</v>
      </c>
      <c r="X45" s="9">
        <v>58.0</v>
      </c>
      <c r="Y45" s="9">
        <v>6.0</v>
      </c>
      <c r="Z45" s="9">
        <v>0.0</v>
      </c>
    </row>
    <row r="46">
      <c r="A46" s="3" t="s">
        <v>258</v>
      </c>
      <c r="B46" s="3">
        <v>7000.0</v>
      </c>
      <c r="C46" s="10">
        <v>42769.0</v>
      </c>
      <c r="D46" s="12">
        <v>0.67</v>
      </c>
      <c r="E46" s="8">
        <v>10.0</v>
      </c>
      <c r="F46" s="8">
        <v>63.0</v>
      </c>
      <c r="G46" s="8">
        <v>61.0</v>
      </c>
      <c r="H46" s="8">
        <v>16.15</v>
      </c>
      <c r="I46" s="8">
        <v>2.0</v>
      </c>
      <c r="J46" s="8">
        <v>34.0</v>
      </c>
      <c r="K46" s="8">
        <v>116.0</v>
      </c>
      <c r="L46" s="8">
        <v>27.0</v>
      </c>
      <c r="M46" s="8">
        <v>1.0</v>
      </c>
      <c r="N46" s="8">
        <v>0.0</v>
      </c>
      <c r="O46" s="13">
        <v>42803.0</v>
      </c>
      <c r="P46" s="14">
        <v>0.33</v>
      </c>
      <c r="Q46" s="9">
        <v>24.0</v>
      </c>
      <c r="R46" s="9">
        <v>80.3</v>
      </c>
      <c r="S46" s="9">
        <v>100.0</v>
      </c>
      <c r="T46" s="9">
        <v>14.9</v>
      </c>
      <c r="U46" s="9">
        <v>3.0</v>
      </c>
      <c r="V46" s="9">
        <v>88.0</v>
      </c>
      <c r="W46" s="9">
        <v>247.0</v>
      </c>
      <c r="X46" s="9">
        <v>80.0</v>
      </c>
      <c r="Y46" s="9">
        <v>14.0</v>
      </c>
      <c r="Z46" s="9">
        <v>0.0</v>
      </c>
    </row>
    <row r="47">
      <c r="A47" s="3" t="s">
        <v>277</v>
      </c>
      <c r="B47" s="3" t="e">
        <v>#N/A</v>
      </c>
      <c r="C47" s="10">
        <v>42768.0</v>
      </c>
      <c r="D47" s="12">
        <v>1.0</v>
      </c>
      <c r="E47" s="8">
        <v>8.0</v>
      </c>
      <c r="F47" s="8">
        <v>48.5</v>
      </c>
      <c r="G47" s="8">
        <v>48.5</v>
      </c>
      <c r="H47" s="8">
        <v>17.0</v>
      </c>
      <c r="I47" s="8">
        <v>2.0</v>
      </c>
      <c r="J47" s="8">
        <v>32.0</v>
      </c>
      <c r="K47" s="8">
        <v>80.0</v>
      </c>
      <c r="L47" s="8">
        <v>28.0</v>
      </c>
      <c r="M47" s="8">
        <v>2.0</v>
      </c>
      <c r="N47" s="8">
        <v>0.0</v>
      </c>
      <c r="O47" s="13">
        <v>42863.0</v>
      </c>
      <c r="P47" s="14">
        <v>0.63</v>
      </c>
      <c r="Q47" s="9">
        <v>26.0</v>
      </c>
      <c r="R47" s="9">
        <v>65.3</v>
      </c>
      <c r="S47" s="9">
        <v>59.0</v>
      </c>
      <c r="T47" s="9">
        <v>14.9</v>
      </c>
      <c r="U47" s="9">
        <v>2.0</v>
      </c>
      <c r="V47" s="9">
        <v>93.0</v>
      </c>
      <c r="W47" s="9">
        <v>285.0</v>
      </c>
      <c r="X47" s="9">
        <v>76.0</v>
      </c>
      <c r="Y47" s="9">
        <v>12.0</v>
      </c>
      <c r="Z47" s="9">
        <v>0.0</v>
      </c>
    </row>
    <row r="48">
      <c r="A48" s="3" t="s">
        <v>279</v>
      </c>
      <c r="B48" s="3">
        <v>9000.0</v>
      </c>
      <c r="C48" s="10">
        <v>42770.0</v>
      </c>
      <c r="D48" s="12">
        <v>0.5</v>
      </c>
      <c r="E48" s="8">
        <v>12.0</v>
      </c>
      <c r="F48" s="8">
        <v>72.0</v>
      </c>
      <c r="G48" s="8">
        <v>84.0</v>
      </c>
      <c r="H48" s="8">
        <v>14.54</v>
      </c>
      <c r="I48" s="8">
        <v>0.0</v>
      </c>
      <c r="J48" s="8">
        <v>42.0</v>
      </c>
      <c r="K48" s="8">
        <v>139.0</v>
      </c>
      <c r="L48" s="8">
        <v>28.0</v>
      </c>
      <c r="M48" s="8">
        <v>7.0</v>
      </c>
      <c r="N48" s="8">
        <v>0.0</v>
      </c>
      <c r="O48" s="13">
        <v>42799.0</v>
      </c>
      <c r="P48" s="14">
        <v>0.6</v>
      </c>
      <c r="Q48" s="9">
        <v>16.0</v>
      </c>
      <c r="R48" s="9">
        <v>55.8</v>
      </c>
      <c r="S48" s="9">
        <v>52.0</v>
      </c>
      <c r="T48" s="9">
        <v>14.88</v>
      </c>
      <c r="U48" s="9">
        <v>2.0</v>
      </c>
      <c r="V48" s="9">
        <v>58.0</v>
      </c>
      <c r="W48" s="9">
        <v>168.0</v>
      </c>
      <c r="X48" s="9">
        <v>48.0</v>
      </c>
      <c r="Y48" s="9">
        <v>12.0</v>
      </c>
      <c r="Z48" s="9">
        <v>0.0</v>
      </c>
    </row>
    <row r="49">
      <c r="A49" s="3" t="s">
        <v>64</v>
      </c>
      <c r="B49" s="3">
        <v>7800.0</v>
      </c>
      <c r="C49" s="10">
        <v>42736.0</v>
      </c>
      <c r="D49" s="12">
        <v>1.0</v>
      </c>
      <c r="E49" s="8">
        <v>4.0</v>
      </c>
      <c r="F49" s="8">
        <v>26.0</v>
      </c>
      <c r="G49" s="8">
        <v>26.0</v>
      </c>
      <c r="H49" s="8">
        <v>19.38</v>
      </c>
      <c r="I49" s="8">
        <v>2.0</v>
      </c>
      <c r="J49" s="8">
        <v>16.0</v>
      </c>
      <c r="K49" s="8">
        <v>42.0</v>
      </c>
      <c r="L49" s="8">
        <v>9.0</v>
      </c>
      <c r="M49" s="8">
        <v>3.0</v>
      </c>
      <c r="N49" s="8">
        <v>0.0</v>
      </c>
      <c r="O49" s="13">
        <v>42832.0</v>
      </c>
      <c r="P49" s="14">
        <v>0.57</v>
      </c>
      <c r="Q49" s="9">
        <v>22.0</v>
      </c>
      <c r="R49" s="9">
        <v>61.4</v>
      </c>
      <c r="S49" s="9">
        <v>64.0</v>
      </c>
      <c r="T49" s="9">
        <v>14.8</v>
      </c>
      <c r="U49" s="9">
        <v>3.0</v>
      </c>
      <c r="V49" s="9">
        <v>71.0</v>
      </c>
      <c r="W49" s="9">
        <v>254.0</v>
      </c>
      <c r="X49" s="9">
        <v>59.0</v>
      </c>
      <c r="Y49" s="9">
        <v>9.0</v>
      </c>
      <c r="Z49" s="9">
        <v>0.0</v>
      </c>
    </row>
    <row r="50">
      <c r="A50" s="3" t="s">
        <v>272</v>
      </c>
      <c r="B50" s="3">
        <v>7000.0</v>
      </c>
      <c r="C50" s="10">
        <v>42769.0</v>
      </c>
      <c r="D50" s="12">
        <v>0.67</v>
      </c>
      <c r="E50" s="8">
        <v>10.0</v>
      </c>
      <c r="F50" s="8">
        <v>54.3</v>
      </c>
      <c r="G50" s="8">
        <v>58.0</v>
      </c>
      <c r="H50" s="8">
        <v>18.85</v>
      </c>
      <c r="I50" s="8">
        <v>3.0</v>
      </c>
      <c r="J50" s="8">
        <v>43.0</v>
      </c>
      <c r="K50" s="8">
        <v>105.0</v>
      </c>
      <c r="L50" s="8">
        <v>24.0</v>
      </c>
      <c r="M50" s="8">
        <v>5.0</v>
      </c>
      <c r="N50" s="8">
        <v>0.0</v>
      </c>
      <c r="O50" s="13">
        <v>42800.0</v>
      </c>
      <c r="P50" s="14">
        <v>0.5</v>
      </c>
      <c r="Q50" s="9">
        <v>17.0</v>
      </c>
      <c r="R50" s="9">
        <v>68.0</v>
      </c>
      <c r="S50" s="9">
        <v>91.5</v>
      </c>
      <c r="T50" s="9">
        <v>14.79</v>
      </c>
      <c r="U50" s="9">
        <v>2.0</v>
      </c>
      <c r="V50" s="9">
        <v>57.0</v>
      </c>
      <c r="W50" s="9">
        <v>189.0</v>
      </c>
      <c r="X50" s="9">
        <v>56.0</v>
      </c>
      <c r="Y50" s="9">
        <v>2.0</v>
      </c>
      <c r="Z50" s="9">
        <v>0.0</v>
      </c>
    </row>
    <row r="51">
      <c r="A51" s="3" t="s">
        <v>278</v>
      </c>
      <c r="B51" s="3">
        <v>7300.0</v>
      </c>
      <c r="C51" s="10">
        <v>42739.0</v>
      </c>
      <c r="D51" s="12">
        <v>0.25</v>
      </c>
      <c r="E51" s="8">
        <v>10.0</v>
      </c>
      <c r="F51" s="8">
        <v>90.5</v>
      </c>
      <c r="G51" s="8">
        <v>100.0</v>
      </c>
      <c r="H51" s="8">
        <v>13.35</v>
      </c>
      <c r="I51" s="8">
        <v>1.0</v>
      </c>
      <c r="J51" s="8">
        <v>31.0</v>
      </c>
      <c r="K51" s="8">
        <v>108.0</v>
      </c>
      <c r="L51" s="8">
        <v>37.0</v>
      </c>
      <c r="M51" s="8">
        <v>3.0</v>
      </c>
      <c r="N51" s="8">
        <v>0.0</v>
      </c>
      <c r="O51" s="13">
        <v>42862.0</v>
      </c>
      <c r="P51" s="14">
        <v>0.71</v>
      </c>
      <c r="Q51" s="9">
        <v>23.0</v>
      </c>
      <c r="R51" s="9">
        <v>56.9</v>
      </c>
      <c r="S51" s="9">
        <v>62.0</v>
      </c>
      <c r="T51" s="9">
        <v>14.78</v>
      </c>
      <c r="U51" s="9">
        <v>2.0</v>
      </c>
      <c r="V51" s="9">
        <v>77.0</v>
      </c>
      <c r="W51" s="9">
        <v>264.0</v>
      </c>
      <c r="X51" s="9">
        <v>64.0</v>
      </c>
      <c r="Y51" s="9">
        <v>7.0</v>
      </c>
      <c r="Z51" s="9">
        <v>0.0</v>
      </c>
    </row>
    <row r="52">
      <c r="A52" s="3" t="s">
        <v>287</v>
      </c>
      <c r="B52" s="3">
        <v>6900.0</v>
      </c>
      <c r="C52" s="10">
        <v>42830.0</v>
      </c>
      <c r="D52" s="12">
        <v>0.8</v>
      </c>
      <c r="E52" s="8">
        <v>18.0</v>
      </c>
      <c r="F52" s="8">
        <v>54.2</v>
      </c>
      <c r="G52" s="8">
        <v>53.0</v>
      </c>
      <c r="H52" s="8">
        <v>15.75</v>
      </c>
      <c r="I52" s="8">
        <v>0.0</v>
      </c>
      <c r="J52" s="8">
        <v>69.0</v>
      </c>
      <c r="K52" s="8">
        <v>206.0</v>
      </c>
      <c r="L52" s="8">
        <v>45.0</v>
      </c>
      <c r="M52" s="8">
        <v>4.0</v>
      </c>
      <c r="N52" s="8">
        <v>0.0</v>
      </c>
      <c r="O52" s="13">
        <v>42894.0</v>
      </c>
      <c r="P52" s="14">
        <v>0.75</v>
      </c>
      <c r="Q52" s="9">
        <v>28.0</v>
      </c>
      <c r="R52" s="9">
        <v>50.3</v>
      </c>
      <c r="S52" s="9">
        <v>48.5</v>
      </c>
      <c r="T52" s="9">
        <v>14.77</v>
      </c>
      <c r="U52" s="9">
        <v>1.0</v>
      </c>
      <c r="V52" s="9">
        <v>96.0</v>
      </c>
      <c r="W52" s="9">
        <v>325.0</v>
      </c>
      <c r="X52" s="9">
        <v>74.0</v>
      </c>
      <c r="Y52" s="9">
        <v>8.0</v>
      </c>
      <c r="Z52" s="9">
        <v>0.0</v>
      </c>
    </row>
    <row r="53">
      <c r="A53" s="3" t="s">
        <v>91</v>
      </c>
      <c r="B53" s="3">
        <v>7400.0</v>
      </c>
      <c r="C53" s="10">
        <v>42769.0</v>
      </c>
      <c r="D53" s="12">
        <v>0.67</v>
      </c>
      <c r="E53" s="8">
        <v>10.0</v>
      </c>
      <c r="F53" s="8">
        <v>46.3</v>
      </c>
      <c r="G53" s="8">
        <v>34.0</v>
      </c>
      <c r="H53" s="8">
        <v>17.4</v>
      </c>
      <c r="I53" s="8">
        <v>2.0</v>
      </c>
      <c r="J53" s="8">
        <v>39.0</v>
      </c>
      <c r="K53" s="8">
        <v>111.0</v>
      </c>
      <c r="L53" s="8">
        <v>27.0</v>
      </c>
      <c r="M53" s="8">
        <v>1.0</v>
      </c>
      <c r="N53" s="8">
        <v>0.0</v>
      </c>
      <c r="O53" s="13">
        <v>42862.0</v>
      </c>
      <c r="P53" s="14">
        <v>0.71</v>
      </c>
      <c r="Q53" s="9">
        <v>24.0</v>
      </c>
      <c r="R53" s="9">
        <v>49.9</v>
      </c>
      <c r="S53" s="9">
        <v>46.0</v>
      </c>
      <c r="T53" s="9">
        <v>14.75</v>
      </c>
      <c r="U53" s="9">
        <v>1.0</v>
      </c>
      <c r="V53" s="9">
        <v>86.0</v>
      </c>
      <c r="W53" s="9">
        <v>264.0</v>
      </c>
      <c r="X53" s="9">
        <v>74.0</v>
      </c>
      <c r="Y53" s="9">
        <v>7.0</v>
      </c>
      <c r="Z53" s="9">
        <v>0.0</v>
      </c>
    </row>
    <row r="54">
      <c r="A54" s="3" t="s">
        <v>292</v>
      </c>
      <c r="B54" s="3">
        <v>6500.0</v>
      </c>
      <c r="C54" s="8" t="s">
        <v>78</v>
      </c>
      <c r="D54" s="12">
        <v>0.0</v>
      </c>
      <c r="E54" s="16"/>
      <c r="F54" s="8">
        <v>0.0</v>
      </c>
      <c r="G54" s="8">
        <v>0.0</v>
      </c>
      <c r="H54" s="8">
        <v>0.0</v>
      </c>
      <c r="I54" s="16"/>
      <c r="J54" s="16"/>
      <c r="K54" s="16"/>
      <c r="L54" s="16"/>
      <c r="M54" s="16"/>
      <c r="N54" s="16"/>
      <c r="O54" s="13">
        <v>42772.0</v>
      </c>
      <c r="P54" s="14">
        <v>0.33</v>
      </c>
      <c r="Q54" s="9">
        <v>16.0</v>
      </c>
      <c r="R54" s="9">
        <v>73.8</v>
      </c>
      <c r="S54" s="9">
        <v>100.0</v>
      </c>
      <c r="T54" s="9">
        <v>14.72</v>
      </c>
      <c r="U54" s="9">
        <v>1.0</v>
      </c>
      <c r="V54" s="9">
        <v>54.0</v>
      </c>
      <c r="W54" s="9">
        <v>184.0</v>
      </c>
      <c r="X54" s="9">
        <v>45.0</v>
      </c>
      <c r="Y54" s="9">
        <v>4.0</v>
      </c>
      <c r="Z54" s="9">
        <v>0.0</v>
      </c>
    </row>
    <row r="55">
      <c r="A55" s="3" t="s">
        <v>46</v>
      </c>
      <c r="B55" s="3">
        <v>8900.0</v>
      </c>
      <c r="C55" s="8" t="s">
        <v>78</v>
      </c>
      <c r="D55" s="12">
        <v>0.0</v>
      </c>
      <c r="E55" s="16"/>
      <c r="F55" s="8">
        <v>0.0</v>
      </c>
      <c r="G55" s="8">
        <v>0.0</v>
      </c>
      <c r="H55" s="8">
        <v>0.0</v>
      </c>
      <c r="I55" s="16"/>
      <c r="J55" s="16"/>
      <c r="K55" s="16"/>
      <c r="L55" s="16"/>
      <c r="M55" s="16"/>
      <c r="N55" s="16"/>
      <c r="O55" s="13">
        <v>42861.0</v>
      </c>
      <c r="P55" s="14">
        <v>0.83</v>
      </c>
      <c r="Q55" s="9">
        <v>22.0</v>
      </c>
      <c r="R55" s="9">
        <v>41.7</v>
      </c>
      <c r="S55" s="9">
        <v>38.5</v>
      </c>
      <c r="T55" s="9">
        <v>14.7</v>
      </c>
      <c r="U55" s="9">
        <v>2.0</v>
      </c>
      <c r="V55" s="9">
        <v>74.0</v>
      </c>
      <c r="W55" s="9">
        <v>248.0</v>
      </c>
      <c r="X55" s="9">
        <v>67.0</v>
      </c>
      <c r="Y55" s="9">
        <v>5.0</v>
      </c>
      <c r="Z55" s="9">
        <v>0.0</v>
      </c>
    </row>
    <row r="56">
      <c r="A56" s="3" t="s">
        <v>71</v>
      </c>
      <c r="B56" s="3">
        <v>7600.0</v>
      </c>
      <c r="C56" s="10">
        <v>42797.0</v>
      </c>
      <c r="D56" s="12">
        <v>1.0</v>
      </c>
      <c r="E56" s="8">
        <v>12.0</v>
      </c>
      <c r="F56" s="8">
        <v>31.3</v>
      </c>
      <c r="G56" s="8">
        <v>40.0</v>
      </c>
      <c r="H56" s="8">
        <v>16.88</v>
      </c>
      <c r="I56" s="8">
        <v>0.0</v>
      </c>
      <c r="J56" s="8">
        <v>49.0</v>
      </c>
      <c r="K56" s="8">
        <v>140.0</v>
      </c>
      <c r="L56" s="8">
        <v>25.0</v>
      </c>
      <c r="M56" s="8">
        <v>2.0</v>
      </c>
      <c r="N56" s="8">
        <v>0.0</v>
      </c>
      <c r="O56" s="13">
        <v>42861.0</v>
      </c>
      <c r="P56" s="14">
        <v>0.83</v>
      </c>
      <c r="Q56" s="9">
        <v>22.0</v>
      </c>
      <c r="R56" s="9">
        <v>41.5</v>
      </c>
      <c r="S56" s="9">
        <v>33.0</v>
      </c>
      <c r="T56" s="9">
        <v>14.7</v>
      </c>
      <c r="U56" s="9">
        <v>2.0</v>
      </c>
      <c r="V56" s="9">
        <v>73.0</v>
      </c>
      <c r="W56" s="9">
        <v>253.0</v>
      </c>
      <c r="X56" s="9">
        <v>60.0</v>
      </c>
      <c r="Y56" s="9">
        <v>8.0</v>
      </c>
      <c r="Z56" s="9">
        <v>0.0</v>
      </c>
    </row>
    <row r="57">
      <c r="A57" s="3" t="s">
        <v>257</v>
      </c>
      <c r="B57" s="3">
        <v>7100.0</v>
      </c>
      <c r="C57" s="10">
        <v>42736.0</v>
      </c>
      <c r="D57" s="12">
        <v>1.0</v>
      </c>
      <c r="E57" s="8">
        <v>4.0</v>
      </c>
      <c r="F57" s="8">
        <v>53.0</v>
      </c>
      <c r="G57" s="8">
        <v>53.0</v>
      </c>
      <c r="H57" s="8">
        <v>15.13</v>
      </c>
      <c r="I57" s="8">
        <v>0.0</v>
      </c>
      <c r="J57" s="8">
        <v>15.0</v>
      </c>
      <c r="K57" s="8">
        <v>44.0</v>
      </c>
      <c r="L57" s="8">
        <v>13.0</v>
      </c>
      <c r="M57" s="8">
        <v>0.0</v>
      </c>
      <c r="N57" s="8">
        <v>0.0</v>
      </c>
      <c r="O57" s="13">
        <v>42800.0</v>
      </c>
      <c r="P57" s="14">
        <v>0.5</v>
      </c>
      <c r="Q57" s="9">
        <v>18.0</v>
      </c>
      <c r="R57" s="9">
        <v>64.8</v>
      </c>
      <c r="S57" s="9">
        <v>81.0</v>
      </c>
      <c r="T57" s="9">
        <v>14.69</v>
      </c>
      <c r="U57" s="9">
        <v>2.0</v>
      </c>
      <c r="V57" s="9">
        <v>55.0</v>
      </c>
      <c r="W57" s="9">
        <v>219.0</v>
      </c>
      <c r="X57" s="9">
        <v>44.0</v>
      </c>
      <c r="Y57" s="9">
        <v>4.0</v>
      </c>
      <c r="Z57" s="9">
        <v>0.0</v>
      </c>
    </row>
    <row r="58">
      <c r="A58" s="3" t="s">
        <v>237</v>
      </c>
      <c r="B58" s="3">
        <v>6900.0</v>
      </c>
      <c r="C58" s="10">
        <v>42771.0</v>
      </c>
      <c r="D58" s="12">
        <v>0.4</v>
      </c>
      <c r="E58" s="8">
        <v>14.0</v>
      </c>
      <c r="F58" s="8">
        <v>82.4</v>
      </c>
      <c r="G58" s="8">
        <v>100.0</v>
      </c>
      <c r="H58" s="8">
        <v>16.75</v>
      </c>
      <c r="I58" s="8">
        <v>1.0</v>
      </c>
      <c r="J58" s="8">
        <v>57.0</v>
      </c>
      <c r="K58" s="8">
        <v>157.0</v>
      </c>
      <c r="L58" s="8">
        <v>28.0</v>
      </c>
      <c r="M58" s="8">
        <v>9.0</v>
      </c>
      <c r="N58" s="8">
        <v>0.0</v>
      </c>
      <c r="O58" s="13">
        <v>42833.0</v>
      </c>
      <c r="P58" s="14">
        <v>0.5</v>
      </c>
      <c r="Q58" s="9">
        <v>23.0</v>
      </c>
      <c r="R58" s="9">
        <v>75.0</v>
      </c>
      <c r="S58" s="9">
        <v>91.0</v>
      </c>
      <c r="T58" s="9">
        <v>14.67</v>
      </c>
      <c r="U58" s="9">
        <v>3.0</v>
      </c>
      <c r="V58" s="9">
        <v>75.0</v>
      </c>
      <c r="W58" s="9">
        <v>262.0</v>
      </c>
      <c r="X58" s="9">
        <v>63.0</v>
      </c>
      <c r="Y58" s="9">
        <v>11.0</v>
      </c>
      <c r="Z58" s="9">
        <v>0.0</v>
      </c>
    </row>
    <row r="59">
      <c r="A59" s="3" t="s">
        <v>301</v>
      </c>
      <c r="B59" s="3">
        <v>7500.0</v>
      </c>
      <c r="C59" s="8" t="s">
        <v>78</v>
      </c>
      <c r="D59" s="12">
        <v>0.0</v>
      </c>
      <c r="E59" s="16"/>
      <c r="F59" s="8">
        <v>0.0</v>
      </c>
      <c r="G59" s="8">
        <v>0.0</v>
      </c>
      <c r="H59" s="8">
        <v>0.0</v>
      </c>
      <c r="I59" s="16"/>
      <c r="J59" s="16"/>
      <c r="K59" s="16"/>
      <c r="L59" s="16"/>
      <c r="M59" s="16"/>
      <c r="N59" s="16"/>
      <c r="O59" s="13">
        <v>42831.0</v>
      </c>
      <c r="P59" s="14">
        <v>0.67</v>
      </c>
      <c r="Q59" s="9">
        <v>20.0</v>
      </c>
      <c r="R59" s="9">
        <v>55.3</v>
      </c>
      <c r="S59" s="9">
        <v>53.5</v>
      </c>
      <c r="T59" s="9">
        <v>14.63</v>
      </c>
      <c r="U59" s="9">
        <v>0.0</v>
      </c>
      <c r="V59" s="9">
        <v>77.0</v>
      </c>
      <c r="W59" s="9">
        <v>207.0</v>
      </c>
      <c r="X59" s="9">
        <v>68.0</v>
      </c>
      <c r="Y59" s="9">
        <v>8.0</v>
      </c>
      <c r="Z59" s="9">
        <v>0.0</v>
      </c>
    </row>
    <row r="60">
      <c r="A60" s="3" t="s">
        <v>302</v>
      </c>
      <c r="B60" s="3">
        <v>6700.0</v>
      </c>
      <c r="C60" s="8" t="s">
        <v>78</v>
      </c>
      <c r="D60" s="12">
        <v>0.0</v>
      </c>
      <c r="E60" s="16"/>
      <c r="F60" s="8">
        <v>0.0</v>
      </c>
      <c r="G60" s="8">
        <v>0.0</v>
      </c>
      <c r="H60" s="8">
        <v>0.0</v>
      </c>
      <c r="I60" s="16"/>
      <c r="J60" s="16"/>
      <c r="K60" s="16"/>
      <c r="L60" s="16"/>
      <c r="M60" s="16"/>
      <c r="N60" s="16"/>
      <c r="O60" s="13">
        <v>42800.0</v>
      </c>
      <c r="P60" s="14">
        <v>0.5</v>
      </c>
      <c r="Q60" s="9">
        <v>18.0</v>
      </c>
      <c r="R60" s="9">
        <v>65.7</v>
      </c>
      <c r="S60" s="9">
        <v>72.5</v>
      </c>
      <c r="T60" s="9">
        <v>14.61</v>
      </c>
      <c r="U60" s="9">
        <v>2.0</v>
      </c>
      <c r="V60" s="9">
        <v>56.0</v>
      </c>
      <c r="W60" s="9">
        <v>215.0</v>
      </c>
      <c r="X60" s="9">
        <v>45.0</v>
      </c>
      <c r="Y60" s="9">
        <v>6.0</v>
      </c>
      <c r="Z60" s="9">
        <v>0.0</v>
      </c>
    </row>
    <row r="61">
      <c r="A61" s="3" t="s">
        <v>306</v>
      </c>
      <c r="B61" s="3">
        <v>7300.0</v>
      </c>
      <c r="C61" s="8" t="s">
        <v>78</v>
      </c>
      <c r="D61" s="12">
        <v>0.0</v>
      </c>
      <c r="E61" s="16"/>
      <c r="F61" s="8">
        <v>0.0</v>
      </c>
      <c r="G61" s="8">
        <v>0.0</v>
      </c>
      <c r="H61" s="8">
        <v>0.0</v>
      </c>
      <c r="I61" s="16"/>
      <c r="J61" s="16"/>
      <c r="K61" s="16"/>
      <c r="L61" s="16"/>
      <c r="M61" s="16"/>
      <c r="N61" s="16"/>
      <c r="O61" s="13">
        <v>42831.0</v>
      </c>
      <c r="P61" s="14">
        <v>0.67</v>
      </c>
      <c r="Q61" s="9">
        <v>19.0</v>
      </c>
      <c r="R61" s="9">
        <v>64.7</v>
      </c>
      <c r="S61" s="9">
        <v>67.5</v>
      </c>
      <c r="T61" s="9">
        <v>14.61</v>
      </c>
      <c r="U61" s="9">
        <v>0.0</v>
      </c>
      <c r="V61" s="9">
        <v>72.0</v>
      </c>
      <c r="W61" s="9">
        <v>200.0</v>
      </c>
      <c r="X61" s="9">
        <v>63.0</v>
      </c>
      <c r="Y61" s="9">
        <v>7.0</v>
      </c>
      <c r="Z61" s="9">
        <v>0.0</v>
      </c>
    </row>
    <row r="62">
      <c r="A62" s="3" t="s">
        <v>290</v>
      </c>
      <c r="B62" s="3">
        <v>6900.0</v>
      </c>
      <c r="C62" s="10">
        <v>42769.0</v>
      </c>
      <c r="D62" s="12">
        <v>0.67</v>
      </c>
      <c r="E62" s="8">
        <v>10.0</v>
      </c>
      <c r="F62" s="8">
        <v>63.7</v>
      </c>
      <c r="G62" s="8">
        <v>77.0</v>
      </c>
      <c r="H62" s="8">
        <v>13.3</v>
      </c>
      <c r="I62" s="8">
        <v>0.0</v>
      </c>
      <c r="J62" s="8">
        <v>30.0</v>
      </c>
      <c r="K62" s="8">
        <v>120.0</v>
      </c>
      <c r="L62" s="8">
        <v>26.0</v>
      </c>
      <c r="M62" s="8">
        <v>4.0</v>
      </c>
      <c r="N62" s="8">
        <v>0.0</v>
      </c>
      <c r="O62" s="13">
        <v>42862.0</v>
      </c>
      <c r="P62" s="14">
        <v>0.71</v>
      </c>
      <c r="Q62" s="9">
        <v>23.0</v>
      </c>
      <c r="R62" s="9">
        <v>59.4</v>
      </c>
      <c r="S62" s="9">
        <v>66.0</v>
      </c>
      <c r="T62" s="9">
        <v>14.59</v>
      </c>
      <c r="U62" s="9">
        <v>2.0</v>
      </c>
      <c r="V62" s="9">
        <v>72.0</v>
      </c>
      <c r="W62" s="9">
        <v>275.0</v>
      </c>
      <c r="X62" s="9">
        <v>62.0</v>
      </c>
      <c r="Y62" s="9">
        <v>3.0</v>
      </c>
      <c r="Z62" s="9">
        <v>0.0</v>
      </c>
    </row>
    <row r="63">
      <c r="A63" s="3" t="s">
        <v>228</v>
      </c>
      <c r="B63" s="3">
        <v>6800.0</v>
      </c>
      <c r="C63" s="10">
        <v>42797.0</v>
      </c>
      <c r="D63" s="12">
        <v>1.0</v>
      </c>
      <c r="E63" s="8">
        <v>12.0</v>
      </c>
      <c r="F63" s="8">
        <v>29.3</v>
      </c>
      <c r="G63" s="8">
        <v>26.0</v>
      </c>
      <c r="H63" s="8">
        <v>17.38</v>
      </c>
      <c r="I63" s="8">
        <v>1.0</v>
      </c>
      <c r="J63" s="8">
        <v>50.0</v>
      </c>
      <c r="K63" s="8">
        <v>134.0</v>
      </c>
      <c r="L63" s="8">
        <v>29.0</v>
      </c>
      <c r="M63" s="8">
        <v>2.0</v>
      </c>
      <c r="N63" s="8">
        <v>0.0</v>
      </c>
      <c r="O63" s="13">
        <v>42833.0</v>
      </c>
      <c r="P63" s="14">
        <v>0.5</v>
      </c>
      <c r="Q63" s="9">
        <v>23.0</v>
      </c>
      <c r="R63" s="9">
        <v>68.1</v>
      </c>
      <c r="S63" s="9">
        <v>87.5</v>
      </c>
      <c r="T63" s="9">
        <v>14.57</v>
      </c>
      <c r="U63" s="9">
        <v>2.0</v>
      </c>
      <c r="V63" s="9">
        <v>73.0</v>
      </c>
      <c r="W63" s="9">
        <v>274.0</v>
      </c>
      <c r="X63" s="9">
        <v>56.0</v>
      </c>
      <c r="Y63" s="9">
        <v>9.0</v>
      </c>
      <c r="Z63" s="9">
        <v>0.0</v>
      </c>
    </row>
    <row r="64">
      <c r="A64" s="3" t="s">
        <v>249</v>
      </c>
      <c r="B64" s="3">
        <v>6700.0</v>
      </c>
      <c r="C64" s="10">
        <v>42768.0</v>
      </c>
      <c r="D64" s="12">
        <v>1.0</v>
      </c>
      <c r="E64" s="8">
        <v>8.0</v>
      </c>
      <c r="F64" s="8">
        <v>51.0</v>
      </c>
      <c r="G64" s="8">
        <v>51.0</v>
      </c>
      <c r="H64" s="8">
        <v>16.25</v>
      </c>
      <c r="I64" s="8">
        <v>2.0</v>
      </c>
      <c r="J64" s="8">
        <v>26.0</v>
      </c>
      <c r="K64" s="8">
        <v>96.0</v>
      </c>
      <c r="L64" s="8">
        <v>16.0</v>
      </c>
      <c r="M64" s="8">
        <v>4.0</v>
      </c>
      <c r="N64" s="8">
        <v>0.0</v>
      </c>
      <c r="O64" s="13">
        <v>42862.0</v>
      </c>
      <c r="P64" s="14">
        <v>0.71</v>
      </c>
      <c r="Q64" s="9">
        <v>24.0</v>
      </c>
      <c r="R64" s="9">
        <v>49.1</v>
      </c>
      <c r="S64" s="9">
        <v>35.0</v>
      </c>
      <c r="T64" s="9">
        <v>14.54</v>
      </c>
      <c r="U64" s="9">
        <v>1.0</v>
      </c>
      <c r="V64" s="9">
        <v>88.0</v>
      </c>
      <c r="W64" s="9">
        <v>254.0</v>
      </c>
      <c r="X64" s="9">
        <v>78.0</v>
      </c>
      <c r="Y64" s="9">
        <v>11.0</v>
      </c>
      <c r="Z64" s="9">
        <v>0.0</v>
      </c>
    </row>
    <row r="65">
      <c r="A65" s="3" t="s">
        <v>152</v>
      </c>
      <c r="B65" s="3">
        <v>8300.0</v>
      </c>
      <c r="C65" s="10">
        <v>42771.0</v>
      </c>
      <c r="D65" s="12">
        <v>0.4</v>
      </c>
      <c r="E65" s="8">
        <v>13.0</v>
      </c>
      <c r="F65" s="8">
        <v>72.8</v>
      </c>
      <c r="G65" s="8">
        <v>100.0</v>
      </c>
      <c r="H65" s="8">
        <v>16.42</v>
      </c>
      <c r="I65" s="8">
        <v>2.0</v>
      </c>
      <c r="J65" s="8">
        <v>51.0</v>
      </c>
      <c r="K65" s="8">
        <v>137.0</v>
      </c>
      <c r="L65" s="8">
        <v>40.0</v>
      </c>
      <c r="M65" s="8">
        <v>4.0</v>
      </c>
      <c r="N65" s="8">
        <v>0.0</v>
      </c>
      <c r="O65" s="13">
        <v>42831.0</v>
      </c>
      <c r="P65" s="14">
        <v>0.67</v>
      </c>
      <c r="Q65" s="9">
        <v>20.0</v>
      </c>
      <c r="R65" s="9">
        <v>52.2</v>
      </c>
      <c r="S65" s="9">
        <v>41.5</v>
      </c>
      <c r="T65" s="9">
        <v>14.5</v>
      </c>
      <c r="U65" s="9">
        <v>2.0</v>
      </c>
      <c r="V65" s="9">
        <v>62.0</v>
      </c>
      <c r="W65" s="9">
        <v>241.0</v>
      </c>
      <c r="X65" s="9">
        <v>45.0</v>
      </c>
      <c r="Y65" s="9">
        <v>10.0</v>
      </c>
      <c r="Z65" s="9">
        <v>0.0</v>
      </c>
    </row>
    <row r="66">
      <c r="A66" s="3" t="s">
        <v>288</v>
      </c>
      <c r="B66" s="3">
        <v>7000.0</v>
      </c>
      <c r="C66" s="10">
        <v>42769.0</v>
      </c>
      <c r="D66" s="12">
        <v>0.67</v>
      </c>
      <c r="E66" s="8">
        <v>10.0</v>
      </c>
      <c r="F66" s="8">
        <v>64.7</v>
      </c>
      <c r="G66" s="8">
        <v>62.0</v>
      </c>
      <c r="H66" s="8">
        <v>16.35</v>
      </c>
      <c r="I66" s="8">
        <v>3.0</v>
      </c>
      <c r="J66" s="8">
        <v>36.0</v>
      </c>
      <c r="K66" s="8">
        <v>104.0</v>
      </c>
      <c r="L66" s="8">
        <v>33.0</v>
      </c>
      <c r="M66" s="8">
        <v>4.0</v>
      </c>
      <c r="N66" s="8">
        <v>0.0</v>
      </c>
      <c r="O66" s="13">
        <v>42894.0</v>
      </c>
      <c r="P66" s="14">
        <v>0.75</v>
      </c>
      <c r="Q66" s="9">
        <v>28.0</v>
      </c>
      <c r="R66" s="9">
        <v>52.9</v>
      </c>
      <c r="S66" s="9">
        <v>51.0</v>
      </c>
      <c r="T66" s="9">
        <v>14.5</v>
      </c>
      <c r="U66" s="9">
        <v>0.0</v>
      </c>
      <c r="V66" s="9">
        <v>98.0</v>
      </c>
      <c r="W66" s="9">
        <v>321.0</v>
      </c>
      <c r="X66" s="9">
        <v>73.0</v>
      </c>
      <c r="Y66" s="9">
        <v>12.0</v>
      </c>
      <c r="Z66" s="9">
        <v>0.0</v>
      </c>
    </row>
    <row r="67">
      <c r="A67" s="3" t="s">
        <v>316</v>
      </c>
      <c r="B67" s="3">
        <v>6500.0</v>
      </c>
      <c r="C67" s="8" t="s">
        <v>317</v>
      </c>
      <c r="D67" s="12">
        <v>0.0</v>
      </c>
      <c r="E67" s="8">
        <v>8.0</v>
      </c>
      <c r="F67" s="8">
        <v>100.0</v>
      </c>
      <c r="G67" s="8">
        <v>100.0</v>
      </c>
      <c r="H67" s="8">
        <v>12.94</v>
      </c>
      <c r="I67" s="8">
        <v>0.0</v>
      </c>
      <c r="J67" s="8">
        <v>24.0</v>
      </c>
      <c r="K67" s="8">
        <v>92.0</v>
      </c>
      <c r="L67" s="8">
        <v>27.0</v>
      </c>
      <c r="M67" s="8">
        <v>1.0</v>
      </c>
      <c r="N67" s="8">
        <v>0.0</v>
      </c>
      <c r="O67" s="13">
        <v>42864.0</v>
      </c>
      <c r="P67" s="14">
        <v>0.56</v>
      </c>
      <c r="Q67" s="9">
        <v>27.0</v>
      </c>
      <c r="R67" s="9">
        <v>66.0</v>
      </c>
      <c r="S67" s="9">
        <v>74.0</v>
      </c>
      <c r="T67" s="9">
        <v>14.31</v>
      </c>
      <c r="U67" s="9">
        <v>4.0</v>
      </c>
      <c r="V67" s="9">
        <v>77.0</v>
      </c>
      <c r="W67" s="9">
        <v>331.0</v>
      </c>
      <c r="X67" s="9">
        <v>64.0</v>
      </c>
      <c r="Y67" s="9">
        <v>10.0</v>
      </c>
      <c r="Z67" s="9">
        <v>0.0</v>
      </c>
    </row>
    <row r="68">
      <c r="A68" s="3" t="s">
        <v>189</v>
      </c>
      <c r="B68" s="3">
        <v>6800.0</v>
      </c>
      <c r="C68" s="10">
        <v>42797.0</v>
      </c>
      <c r="D68" s="12">
        <v>1.0</v>
      </c>
      <c r="E68" s="8">
        <v>12.0</v>
      </c>
      <c r="F68" s="8">
        <v>60.0</v>
      </c>
      <c r="G68" s="8">
        <v>66.0</v>
      </c>
      <c r="H68" s="8">
        <v>14.21</v>
      </c>
      <c r="I68" s="8">
        <v>2.0</v>
      </c>
      <c r="J68" s="8">
        <v>33.0</v>
      </c>
      <c r="K68" s="8">
        <v>148.0</v>
      </c>
      <c r="L68" s="8">
        <v>29.0</v>
      </c>
      <c r="M68" s="8">
        <v>4.0</v>
      </c>
      <c r="N68" s="8">
        <v>0.0</v>
      </c>
      <c r="O68" s="13">
        <v>42862.0</v>
      </c>
      <c r="P68" s="14">
        <v>0.71</v>
      </c>
      <c r="Q68" s="9">
        <v>23.0</v>
      </c>
      <c r="R68" s="9">
        <v>65.0</v>
      </c>
      <c r="S68" s="9">
        <v>67.0</v>
      </c>
      <c r="T68" s="9">
        <v>14.3</v>
      </c>
      <c r="U68" s="9">
        <v>1.0</v>
      </c>
      <c r="V68" s="9">
        <v>74.0</v>
      </c>
      <c r="W68" s="9">
        <v>272.0</v>
      </c>
      <c r="X68" s="9">
        <v>60.0</v>
      </c>
      <c r="Y68" s="9">
        <v>7.0</v>
      </c>
      <c r="Z68" s="9">
        <v>0.0</v>
      </c>
    </row>
    <row r="69">
      <c r="A69" s="3" t="s">
        <v>48</v>
      </c>
      <c r="B69" s="3">
        <v>7200.0</v>
      </c>
      <c r="C69" s="10">
        <v>42736.0</v>
      </c>
      <c r="D69" s="12">
        <v>1.0</v>
      </c>
      <c r="E69" s="8">
        <v>4.0</v>
      </c>
      <c r="F69" s="8">
        <v>22.0</v>
      </c>
      <c r="G69" s="8">
        <v>22.0</v>
      </c>
      <c r="H69" s="8">
        <v>21.13</v>
      </c>
      <c r="I69" s="8">
        <v>0.0</v>
      </c>
      <c r="J69" s="8">
        <v>26.0</v>
      </c>
      <c r="K69" s="8">
        <v>30.0</v>
      </c>
      <c r="L69" s="8">
        <v>15.0</v>
      </c>
      <c r="M69" s="8">
        <v>1.0</v>
      </c>
      <c r="N69" s="8">
        <v>0.0</v>
      </c>
      <c r="O69" s="13">
        <v>42861.0</v>
      </c>
      <c r="P69" s="14">
        <v>0.83</v>
      </c>
      <c r="Q69" s="9">
        <v>21.0</v>
      </c>
      <c r="R69" s="9">
        <v>59.8</v>
      </c>
      <c r="S69" s="9">
        <v>59.0</v>
      </c>
      <c r="T69" s="9">
        <v>14.26</v>
      </c>
      <c r="U69" s="9">
        <v>1.0</v>
      </c>
      <c r="V69" s="9">
        <v>73.0</v>
      </c>
      <c r="W69" s="9">
        <v>229.0</v>
      </c>
      <c r="X69" s="9">
        <v>66.0</v>
      </c>
      <c r="Y69" s="9">
        <v>9.0</v>
      </c>
      <c r="Z69" s="9">
        <v>0.0</v>
      </c>
    </row>
    <row r="70">
      <c r="A70" s="3" t="s">
        <v>50</v>
      </c>
      <c r="B70" s="3">
        <v>6700.0</v>
      </c>
      <c r="C70" s="10">
        <v>42797.0</v>
      </c>
      <c r="D70" s="12">
        <v>1.0</v>
      </c>
      <c r="E70" s="8">
        <v>12.0</v>
      </c>
      <c r="F70" s="8">
        <v>30.3</v>
      </c>
      <c r="G70" s="8">
        <v>34.0</v>
      </c>
      <c r="H70" s="8">
        <v>16.96</v>
      </c>
      <c r="I70" s="8">
        <v>1.0</v>
      </c>
      <c r="J70" s="8">
        <v>47.0</v>
      </c>
      <c r="K70" s="8">
        <v>139.0</v>
      </c>
      <c r="L70" s="8">
        <v>28.0</v>
      </c>
      <c r="M70" s="8">
        <v>1.0</v>
      </c>
      <c r="N70" s="8">
        <v>0.0</v>
      </c>
      <c r="O70" s="13">
        <v>42800.0</v>
      </c>
      <c r="P70" s="14">
        <v>0.5</v>
      </c>
      <c r="Q70" s="9">
        <v>18.0</v>
      </c>
      <c r="R70" s="9">
        <v>62.2</v>
      </c>
      <c r="S70" s="9">
        <v>69.0</v>
      </c>
      <c r="T70" s="9">
        <v>14.25</v>
      </c>
      <c r="U70" s="9">
        <v>1.0</v>
      </c>
      <c r="V70" s="9">
        <v>58.0</v>
      </c>
      <c r="W70" s="9">
        <v>209.0</v>
      </c>
      <c r="X70" s="9">
        <v>52.0</v>
      </c>
      <c r="Y70" s="9">
        <v>4.0</v>
      </c>
      <c r="Z70" s="9">
        <v>0.0</v>
      </c>
    </row>
    <row r="71">
      <c r="A71" s="3" t="s">
        <v>330</v>
      </c>
      <c r="B71" s="3">
        <v>6700.0</v>
      </c>
      <c r="C71" s="8" t="s">
        <v>78</v>
      </c>
      <c r="D71" s="12">
        <v>0.0</v>
      </c>
      <c r="E71" s="16"/>
      <c r="F71" s="8">
        <v>0.0</v>
      </c>
      <c r="G71" s="8">
        <v>0.0</v>
      </c>
      <c r="H71" s="8">
        <v>0.0</v>
      </c>
      <c r="I71" s="16"/>
      <c r="J71" s="16"/>
      <c r="K71" s="16"/>
      <c r="L71" s="16"/>
      <c r="M71" s="16"/>
      <c r="N71" s="16"/>
      <c r="O71" s="13">
        <v>42800.0</v>
      </c>
      <c r="P71" s="14">
        <v>0.5</v>
      </c>
      <c r="Q71" s="9">
        <v>16.0</v>
      </c>
      <c r="R71" s="9">
        <v>79.7</v>
      </c>
      <c r="S71" s="9">
        <v>83.0</v>
      </c>
      <c r="T71" s="9">
        <v>14.25</v>
      </c>
      <c r="U71" s="9">
        <v>2.0</v>
      </c>
      <c r="V71" s="9">
        <v>52.0</v>
      </c>
      <c r="W71" s="9">
        <v>178.0</v>
      </c>
      <c r="X71" s="9">
        <v>46.0</v>
      </c>
      <c r="Y71" s="9">
        <v>10.0</v>
      </c>
      <c r="Z71" s="9">
        <v>0.0</v>
      </c>
    </row>
    <row r="72">
      <c r="A72" s="3" t="s">
        <v>334</v>
      </c>
      <c r="B72" s="3">
        <v>6500.0</v>
      </c>
      <c r="C72" s="8" t="s">
        <v>78</v>
      </c>
      <c r="D72" s="12">
        <v>0.0</v>
      </c>
      <c r="E72" s="16"/>
      <c r="F72" s="8">
        <v>0.0</v>
      </c>
      <c r="G72" s="8">
        <v>0.0</v>
      </c>
      <c r="H72" s="8">
        <v>0.0</v>
      </c>
      <c r="I72" s="16"/>
      <c r="J72" s="16"/>
      <c r="K72" s="16"/>
      <c r="L72" s="16"/>
      <c r="M72" s="16"/>
      <c r="N72" s="16"/>
      <c r="O72" s="13">
        <v>42863.0</v>
      </c>
      <c r="P72" s="14">
        <v>0.63</v>
      </c>
      <c r="Q72" s="9">
        <v>26.0</v>
      </c>
      <c r="R72" s="9">
        <v>65.4</v>
      </c>
      <c r="S72" s="9">
        <v>57.0</v>
      </c>
      <c r="T72" s="9">
        <v>14.21</v>
      </c>
      <c r="U72" s="9">
        <v>1.0</v>
      </c>
      <c r="V72" s="9">
        <v>91.0</v>
      </c>
      <c r="W72" s="9">
        <v>282.0</v>
      </c>
      <c r="X72" s="9">
        <v>83.0</v>
      </c>
      <c r="Y72" s="9">
        <v>11.0</v>
      </c>
      <c r="Z72" s="9">
        <v>0.0</v>
      </c>
    </row>
    <row r="73">
      <c r="A73" s="3" t="s">
        <v>338</v>
      </c>
      <c r="B73" s="3">
        <v>6800.0</v>
      </c>
      <c r="C73" s="8" t="s">
        <v>131</v>
      </c>
      <c r="D73" s="12">
        <v>0.0</v>
      </c>
      <c r="E73" s="8">
        <v>2.0</v>
      </c>
      <c r="F73" s="8">
        <v>100.0</v>
      </c>
      <c r="G73" s="8">
        <v>100.0</v>
      </c>
      <c r="H73" s="8">
        <v>13.5</v>
      </c>
      <c r="I73" s="8">
        <v>0.0</v>
      </c>
      <c r="J73" s="8">
        <v>7.0</v>
      </c>
      <c r="K73" s="8">
        <v>21.0</v>
      </c>
      <c r="L73" s="8">
        <v>7.0</v>
      </c>
      <c r="M73" s="8">
        <v>1.0</v>
      </c>
      <c r="N73" s="8">
        <v>0.0</v>
      </c>
      <c r="O73" s="13">
        <v>42772.0</v>
      </c>
      <c r="P73" s="14">
        <v>0.33</v>
      </c>
      <c r="Q73" s="9">
        <v>16.0</v>
      </c>
      <c r="R73" s="9">
        <v>83.3</v>
      </c>
      <c r="S73" s="9">
        <v>100.0</v>
      </c>
      <c r="T73" s="9">
        <v>14.16</v>
      </c>
      <c r="U73" s="9">
        <v>1.0</v>
      </c>
      <c r="V73" s="9">
        <v>51.0</v>
      </c>
      <c r="W73" s="9">
        <v>187.0</v>
      </c>
      <c r="X73" s="9">
        <v>42.0</v>
      </c>
      <c r="Y73" s="9">
        <v>7.0</v>
      </c>
      <c r="Z73" s="9">
        <v>0.0</v>
      </c>
    </row>
    <row r="74">
      <c r="A74" s="3" t="s">
        <v>251</v>
      </c>
      <c r="B74" s="3">
        <v>6800.0</v>
      </c>
      <c r="C74" s="8" t="s">
        <v>78</v>
      </c>
      <c r="D74" s="12">
        <v>0.0</v>
      </c>
      <c r="E74" s="16"/>
      <c r="F74" s="8">
        <v>0.0</v>
      </c>
      <c r="G74" s="8">
        <v>0.0</v>
      </c>
      <c r="H74" s="8">
        <v>0.0</v>
      </c>
      <c r="I74" s="16"/>
      <c r="J74" s="16"/>
      <c r="K74" s="16"/>
      <c r="L74" s="16"/>
      <c r="M74" s="16"/>
      <c r="N74" s="16"/>
      <c r="O74" s="13">
        <v>42802.0</v>
      </c>
      <c r="P74" s="14">
        <v>0.38</v>
      </c>
      <c r="Q74" s="9">
        <v>22.0</v>
      </c>
      <c r="R74" s="9">
        <v>80.9</v>
      </c>
      <c r="S74" s="9">
        <v>100.0</v>
      </c>
      <c r="T74" s="9">
        <v>14.16</v>
      </c>
      <c r="U74" s="9">
        <v>0.0</v>
      </c>
      <c r="V74" s="9">
        <v>80.0</v>
      </c>
      <c r="W74" s="9">
        <v>236.0</v>
      </c>
      <c r="X74" s="9">
        <v>67.0</v>
      </c>
      <c r="Y74" s="9">
        <v>13.0</v>
      </c>
      <c r="Z74" s="9">
        <v>0.0</v>
      </c>
    </row>
    <row r="75">
      <c r="A75" s="3" t="s">
        <v>340</v>
      </c>
      <c r="B75" s="3">
        <v>6800.0</v>
      </c>
      <c r="C75" s="8" t="s">
        <v>131</v>
      </c>
      <c r="D75" s="12">
        <v>0.0</v>
      </c>
      <c r="E75" s="8">
        <v>2.0</v>
      </c>
      <c r="F75" s="8">
        <v>100.0</v>
      </c>
      <c r="G75" s="8">
        <v>100.0</v>
      </c>
      <c r="H75" s="8">
        <v>10.5</v>
      </c>
      <c r="I75" s="8">
        <v>0.0</v>
      </c>
      <c r="J75" s="8">
        <v>6.0</v>
      </c>
      <c r="K75" s="8">
        <v>19.0</v>
      </c>
      <c r="L75" s="8">
        <v>9.0</v>
      </c>
      <c r="M75" s="8">
        <v>2.0</v>
      </c>
      <c r="N75" s="8">
        <v>0.0</v>
      </c>
      <c r="O75" s="13">
        <v>42801.0</v>
      </c>
      <c r="P75" s="14">
        <v>0.43</v>
      </c>
      <c r="Q75" s="9">
        <v>20.0</v>
      </c>
      <c r="R75" s="9">
        <v>73.3</v>
      </c>
      <c r="S75" s="9">
        <v>100.0</v>
      </c>
      <c r="T75" s="9">
        <v>14.13</v>
      </c>
      <c r="U75" s="9">
        <v>4.0</v>
      </c>
      <c r="V75" s="9">
        <v>61.0</v>
      </c>
      <c r="W75" s="9">
        <v>219.0</v>
      </c>
      <c r="X75" s="9">
        <v>68.0</v>
      </c>
      <c r="Y75" s="9">
        <v>8.0</v>
      </c>
      <c r="Z75" s="9">
        <v>0.0</v>
      </c>
    </row>
    <row r="76">
      <c r="A76" s="3" t="s">
        <v>127</v>
      </c>
      <c r="B76" s="3">
        <v>8500.0</v>
      </c>
      <c r="C76" s="10">
        <v>42768.0</v>
      </c>
      <c r="D76" s="12">
        <v>1.0</v>
      </c>
      <c r="E76" s="8">
        <v>7.0</v>
      </c>
      <c r="F76" s="8">
        <v>47.0</v>
      </c>
      <c r="G76" s="8">
        <v>47.0</v>
      </c>
      <c r="H76" s="8">
        <v>18.29</v>
      </c>
      <c r="I76" s="8">
        <v>2.0</v>
      </c>
      <c r="J76" s="8">
        <v>28.0</v>
      </c>
      <c r="K76" s="8">
        <v>78.0</v>
      </c>
      <c r="L76" s="8">
        <v>14.0</v>
      </c>
      <c r="M76" s="8">
        <v>4.0</v>
      </c>
      <c r="N76" s="8">
        <v>0.0</v>
      </c>
      <c r="O76" s="13">
        <v>42862.0</v>
      </c>
      <c r="P76" s="14">
        <v>0.71</v>
      </c>
      <c r="Q76" s="9">
        <v>24.0</v>
      </c>
      <c r="R76" s="9">
        <v>56.4</v>
      </c>
      <c r="S76" s="9">
        <v>54.0</v>
      </c>
      <c r="T76" s="9">
        <v>14.08</v>
      </c>
      <c r="U76" s="9">
        <v>1.0</v>
      </c>
      <c r="V76" s="9">
        <v>82.0</v>
      </c>
      <c r="W76" s="9">
        <v>265.0</v>
      </c>
      <c r="X76" s="9">
        <v>71.0</v>
      </c>
      <c r="Y76" s="9">
        <v>13.0</v>
      </c>
      <c r="Z76" s="9">
        <v>0.0</v>
      </c>
    </row>
    <row r="77">
      <c r="A77" s="3" t="s">
        <v>349</v>
      </c>
      <c r="B77" s="3">
        <v>6700.0</v>
      </c>
      <c r="C77" s="8" t="s">
        <v>78</v>
      </c>
      <c r="D77" s="12">
        <v>0.0</v>
      </c>
      <c r="E77" s="16"/>
      <c r="F77" s="8">
        <v>0.0</v>
      </c>
      <c r="G77" s="8">
        <v>0.0</v>
      </c>
      <c r="H77" s="8">
        <v>0.0</v>
      </c>
      <c r="I77" s="16"/>
      <c r="J77" s="16"/>
      <c r="K77" s="16"/>
      <c r="L77" s="16"/>
      <c r="M77" s="16"/>
      <c r="N77" s="16"/>
      <c r="O77" s="13">
        <v>42738.0</v>
      </c>
      <c r="P77" s="14">
        <v>0.33</v>
      </c>
      <c r="Q77" s="9">
        <v>8.0</v>
      </c>
      <c r="R77" s="9">
        <v>85.0</v>
      </c>
      <c r="S77" s="9">
        <v>100.0</v>
      </c>
      <c r="T77" s="9">
        <v>14.06</v>
      </c>
      <c r="U77" s="9">
        <v>1.0</v>
      </c>
      <c r="V77" s="9">
        <v>25.0</v>
      </c>
      <c r="W77" s="9">
        <v>89.0</v>
      </c>
      <c r="X77" s="9">
        <v>28.0</v>
      </c>
      <c r="Y77" s="9">
        <v>1.0</v>
      </c>
      <c r="Z77" s="9">
        <v>0.0</v>
      </c>
    </row>
    <row r="78">
      <c r="A78" s="3" t="s">
        <v>350</v>
      </c>
      <c r="B78" s="3">
        <v>6600.0</v>
      </c>
      <c r="C78" s="8" t="s">
        <v>131</v>
      </c>
      <c r="D78" s="12">
        <v>0.0</v>
      </c>
      <c r="E78" s="8">
        <v>2.0</v>
      </c>
      <c r="F78" s="8">
        <v>100.0</v>
      </c>
      <c r="G78" s="8">
        <v>100.0</v>
      </c>
      <c r="H78" s="8">
        <v>17.5</v>
      </c>
      <c r="I78" s="8">
        <v>1.0</v>
      </c>
      <c r="J78" s="8">
        <v>7.0</v>
      </c>
      <c r="K78" s="8">
        <v>21.0</v>
      </c>
      <c r="L78" s="8">
        <v>5.0</v>
      </c>
      <c r="M78" s="8">
        <v>2.0</v>
      </c>
      <c r="N78" s="8">
        <v>0.0</v>
      </c>
      <c r="O78" s="13">
        <v>42801.0</v>
      </c>
      <c r="P78" s="14">
        <v>0.43</v>
      </c>
      <c r="Q78" s="9">
        <v>20.0</v>
      </c>
      <c r="R78" s="9">
        <v>71.6</v>
      </c>
      <c r="S78" s="9">
        <v>100.0</v>
      </c>
      <c r="T78" s="9">
        <v>14.03</v>
      </c>
      <c r="U78" s="9">
        <v>3.0</v>
      </c>
      <c r="V78" s="9">
        <v>54.0</v>
      </c>
      <c r="W78" s="9">
        <v>248.0</v>
      </c>
      <c r="X78" s="9">
        <v>51.0</v>
      </c>
      <c r="Y78" s="9">
        <v>4.0</v>
      </c>
      <c r="Z78" s="9">
        <v>0.0</v>
      </c>
    </row>
    <row r="79">
      <c r="A79" s="3" t="s">
        <v>352</v>
      </c>
      <c r="B79" s="3">
        <v>7200.0</v>
      </c>
      <c r="C79" s="8" t="s">
        <v>78</v>
      </c>
      <c r="D79" s="12">
        <v>0.0</v>
      </c>
      <c r="E79" s="16"/>
      <c r="F79" s="8">
        <v>0.0</v>
      </c>
      <c r="G79" s="8">
        <v>0.0</v>
      </c>
      <c r="H79" s="8">
        <v>0.0</v>
      </c>
      <c r="I79" s="16"/>
      <c r="J79" s="16"/>
      <c r="K79" s="16"/>
      <c r="L79" s="16"/>
      <c r="M79" s="16"/>
      <c r="N79" s="16"/>
      <c r="O79" s="13">
        <v>42833.0</v>
      </c>
      <c r="P79" s="14">
        <v>0.5</v>
      </c>
      <c r="Q79" s="9">
        <v>24.0</v>
      </c>
      <c r="R79" s="9">
        <v>69.3</v>
      </c>
      <c r="S79" s="9">
        <v>84.5</v>
      </c>
      <c r="T79" s="9">
        <v>14.02</v>
      </c>
      <c r="U79" s="9">
        <v>0.0</v>
      </c>
      <c r="V79" s="9">
        <v>85.0</v>
      </c>
      <c r="W79" s="9">
        <v>260.0</v>
      </c>
      <c r="X79" s="9">
        <v>77.0</v>
      </c>
      <c r="Y79" s="9">
        <v>10.0</v>
      </c>
      <c r="Z79" s="9">
        <v>0.0</v>
      </c>
    </row>
    <row r="80">
      <c r="A80" s="3" t="s">
        <v>236</v>
      </c>
      <c r="B80" s="3">
        <v>6600.0</v>
      </c>
      <c r="C80" s="10">
        <v>42736.0</v>
      </c>
      <c r="D80" s="12">
        <v>1.0</v>
      </c>
      <c r="E80" s="8">
        <v>4.0</v>
      </c>
      <c r="F80" s="8">
        <v>49.0</v>
      </c>
      <c r="G80" s="8">
        <v>49.0</v>
      </c>
      <c r="H80" s="8">
        <v>15.5</v>
      </c>
      <c r="I80" s="8">
        <v>0.0</v>
      </c>
      <c r="J80" s="8">
        <v>16.0</v>
      </c>
      <c r="K80" s="8">
        <v>43.0</v>
      </c>
      <c r="L80" s="8">
        <v>11.0</v>
      </c>
      <c r="M80" s="8">
        <v>2.0</v>
      </c>
      <c r="N80" s="8">
        <v>0.0</v>
      </c>
      <c r="O80" s="13">
        <v>42893.0</v>
      </c>
      <c r="P80" s="14">
        <v>0.86</v>
      </c>
      <c r="Q80" s="9">
        <v>26.0</v>
      </c>
      <c r="R80" s="9">
        <v>55.0</v>
      </c>
      <c r="S80" s="9">
        <v>41.0</v>
      </c>
      <c r="T80" s="9">
        <v>14.02</v>
      </c>
      <c r="U80" s="9">
        <v>1.0</v>
      </c>
      <c r="V80" s="9">
        <v>83.0</v>
      </c>
      <c r="W80" s="9">
        <v>304.0</v>
      </c>
      <c r="X80" s="9">
        <v>71.0</v>
      </c>
      <c r="Y80" s="9">
        <v>9.0</v>
      </c>
      <c r="Z80" s="9">
        <v>0.0</v>
      </c>
    </row>
    <row r="81">
      <c r="A81" s="3" t="s">
        <v>195</v>
      </c>
      <c r="B81" s="3">
        <v>7900.0</v>
      </c>
      <c r="C81" s="10">
        <v>42738.0</v>
      </c>
      <c r="D81" s="12">
        <v>0.33</v>
      </c>
      <c r="E81" s="8">
        <v>8.0</v>
      </c>
      <c r="F81" s="8">
        <v>85.3</v>
      </c>
      <c r="G81" s="8">
        <v>100.0</v>
      </c>
      <c r="H81" s="8">
        <v>13.0</v>
      </c>
      <c r="I81" s="8">
        <v>0.0</v>
      </c>
      <c r="J81" s="8">
        <v>26.0</v>
      </c>
      <c r="K81" s="8">
        <v>87.0</v>
      </c>
      <c r="L81" s="8">
        <v>27.0</v>
      </c>
      <c r="M81" s="8">
        <v>4.0</v>
      </c>
      <c r="N81" s="8">
        <v>0.0</v>
      </c>
      <c r="O81" s="13">
        <v>42862.0</v>
      </c>
      <c r="P81" s="14">
        <v>0.71</v>
      </c>
      <c r="Q81" s="9">
        <v>24.0</v>
      </c>
      <c r="R81" s="9">
        <v>51.0</v>
      </c>
      <c r="S81" s="9">
        <v>49.0</v>
      </c>
      <c r="T81" s="9">
        <v>14.02</v>
      </c>
      <c r="U81" s="9">
        <v>0.0</v>
      </c>
      <c r="V81" s="9">
        <v>79.0</v>
      </c>
      <c r="W81" s="9">
        <v>281.0</v>
      </c>
      <c r="X81" s="9">
        <v>62.0</v>
      </c>
      <c r="Y81" s="9">
        <v>10.0</v>
      </c>
      <c r="Z81" s="9">
        <v>0.0</v>
      </c>
    </row>
    <row r="82">
      <c r="A82" s="3" t="s">
        <v>356</v>
      </c>
      <c r="B82" s="3">
        <v>6500.0</v>
      </c>
      <c r="C82" s="8" t="s">
        <v>78</v>
      </c>
      <c r="D82" s="12">
        <v>0.0</v>
      </c>
      <c r="E82" s="16"/>
      <c r="F82" s="8">
        <v>0.0</v>
      </c>
      <c r="G82" s="8">
        <v>0.0</v>
      </c>
      <c r="H82" s="8">
        <v>0.0</v>
      </c>
      <c r="I82" s="16"/>
      <c r="J82" s="16"/>
      <c r="K82" s="16"/>
      <c r="L82" s="16"/>
      <c r="M82" s="16"/>
      <c r="N82" s="16"/>
      <c r="O82" s="13">
        <v>42832.0</v>
      </c>
      <c r="P82" s="14">
        <v>0.57</v>
      </c>
      <c r="Q82" s="9">
        <v>21.0</v>
      </c>
      <c r="R82" s="9">
        <v>70.6</v>
      </c>
      <c r="S82" s="9">
        <v>75.0</v>
      </c>
      <c r="T82" s="9">
        <v>14.0</v>
      </c>
      <c r="U82" s="9">
        <v>0.0</v>
      </c>
      <c r="V82" s="9">
        <v>68.0</v>
      </c>
      <c r="W82" s="9">
        <v>249.0</v>
      </c>
      <c r="X82" s="9">
        <v>53.0</v>
      </c>
      <c r="Y82" s="9">
        <v>8.0</v>
      </c>
      <c r="Z82" s="9">
        <v>0.0</v>
      </c>
    </row>
    <row r="83">
      <c r="A83" s="3" t="s">
        <v>348</v>
      </c>
      <c r="B83" s="3">
        <v>7000.0</v>
      </c>
      <c r="C83" s="10">
        <v>42768.0</v>
      </c>
      <c r="D83" s="12">
        <v>1.0</v>
      </c>
      <c r="E83" s="8">
        <v>8.0</v>
      </c>
      <c r="F83" s="8">
        <v>23.0</v>
      </c>
      <c r="G83" s="8">
        <v>23.0</v>
      </c>
      <c r="H83" s="8">
        <v>19.0</v>
      </c>
      <c r="I83" s="8">
        <v>2.0</v>
      </c>
      <c r="J83" s="8">
        <v>35.0</v>
      </c>
      <c r="K83" s="8">
        <v>85.0</v>
      </c>
      <c r="L83" s="8">
        <v>21.0</v>
      </c>
      <c r="M83" s="8">
        <v>1.0</v>
      </c>
      <c r="N83" s="8">
        <v>0.0</v>
      </c>
      <c r="O83" s="13">
        <v>42893.0</v>
      </c>
      <c r="P83" s="14">
        <v>0.86</v>
      </c>
      <c r="Q83" s="9">
        <v>26.0</v>
      </c>
      <c r="R83" s="9">
        <v>54.9</v>
      </c>
      <c r="S83" s="9">
        <v>53.0</v>
      </c>
      <c r="T83" s="9">
        <v>13.96</v>
      </c>
      <c r="U83" s="9">
        <v>1.0</v>
      </c>
      <c r="V83" s="9">
        <v>83.0</v>
      </c>
      <c r="W83" s="9">
        <v>302.0</v>
      </c>
      <c r="X83" s="9">
        <v>74.0</v>
      </c>
      <c r="Y83" s="9">
        <v>8.0</v>
      </c>
      <c r="Z83" s="9">
        <v>0.0</v>
      </c>
    </row>
    <row r="84">
      <c r="A84" s="3" t="s">
        <v>166</v>
      </c>
      <c r="B84" s="3">
        <v>7100.0</v>
      </c>
      <c r="C84" s="10">
        <v>42797.0</v>
      </c>
      <c r="D84" s="12">
        <v>1.0</v>
      </c>
      <c r="E84" s="8">
        <v>12.0</v>
      </c>
      <c r="F84" s="8">
        <v>58.0</v>
      </c>
      <c r="G84" s="8">
        <v>64.0</v>
      </c>
      <c r="H84" s="8">
        <v>14.71</v>
      </c>
      <c r="I84" s="8">
        <v>0.0</v>
      </c>
      <c r="J84" s="8">
        <v>42.0</v>
      </c>
      <c r="K84" s="8">
        <v>141.0</v>
      </c>
      <c r="L84" s="8">
        <v>26.0</v>
      </c>
      <c r="M84" s="8">
        <v>7.0</v>
      </c>
      <c r="N84" s="8">
        <v>0.0</v>
      </c>
      <c r="O84" s="13">
        <v>42832.0</v>
      </c>
      <c r="P84" s="14">
        <v>0.57</v>
      </c>
      <c r="Q84" s="9">
        <v>22.0</v>
      </c>
      <c r="R84" s="9">
        <v>73.6</v>
      </c>
      <c r="S84" s="9">
        <v>72.0</v>
      </c>
      <c r="T84" s="9">
        <v>13.93</v>
      </c>
      <c r="U84" s="9">
        <v>0.0</v>
      </c>
      <c r="V84" s="9">
        <v>77.0</v>
      </c>
      <c r="W84" s="9">
        <v>240.0</v>
      </c>
      <c r="X84" s="9">
        <v>69.0</v>
      </c>
      <c r="Y84" s="9">
        <v>10.0</v>
      </c>
      <c r="Z84" s="9">
        <v>0.0</v>
      </c>
    </row>
    <row r="85">
      <c r="A85" s="3" t="s">
        <v>358</v>
      </c>
      <c r="B85" s="3">
        <v>6500.0</v>
      </c>
      <c r="C85" s="10">
        <v>42738.0</v>
      </c>
      <c r="D85" s="12">
        <v>0.33</v>
      </c>
      <c r="E85" s="8">
        <v>8.0</v>
      </c>
      <c r="F85" s="8">
        <v>83.0</v>
      </c>
      <c r="G85" s="8">
        <v>100.0</v>
      </c>
      <c r="H85" s="8">
        <v>14.69</v>
      </c>
      <c r="I85" s="8">
        <v>2.0</v>
      </c>
      <c r="J85" s="8">
        <v>24.0</v>
      </c>
      <c r="K85" s="8">
        <v>91.0</v>
      </c>
      <c r="L85" s="8">
        <v>22.0</v>
      </c>
      <c r="M85" s="8">
        <v>5.0</v>
      </c>
      <c r="N85" s="8">
        <v>0.0</v>
      </c>
      <c r="O85" s="13">
        <v>42832.0</v>
      </c>
      <c r="P85" s="14">
        <v>0.57</v>
      </c>
      <c r="Q85" s="9">
        <v>22.0</v>
      </c>
      <c r="R85" s="9">
        <v>74.6</v>
      </c>
      <c r="S85" s="9">
        <v>68.0</v>
      </c>
      <c r="T85" s="9">
        <v>13.93</v>
      </c>
      <c r="U85" s="9">
        <v>1.0</v>
      </c>
      <c r="V85" s="9">
        <v>77.0</v>
      </c>
      <c r="W85" s="9">
        <v>233.0</v>
      </c>
      <c r="X85" s="9">
        <v>72.0</v>
      </c>
      <c r="Y85" s="9">
        <v>13.0</v>
      </c>
      <c r="Z85" s="9">
        <v>0.0</v>
      </c>
    </row>
    <row r="86">
      <c r="A86" s="3" t="s">
        <v>159</v>
      </c>
      <c r="B86" s="3">
        <v>7900.0</v>
      </c>
      <c r="C86" s="10">
        <v>42736.0</v>
      </c>
      <c r="D86" s="12">
        <v>1.0</v>
      </c>
      <c r="E86" s="8">
        <v>4.0</v>
      </c>
      <c r="F86" s="8">
        <v>61.0</v>
      </c>
      <c r="G86" s="8">
        <v>61.0</v>
      </c>
      <c r="H86" s="8">
        <v>17.0</v>
      </c>
      <c r="I86" s="8">
        <v>0.0</v>
      </c>
      <c r="J86" s="8">
        <v>19.0</v>
      </c>
      <c r="K86" s="8">
        <v>39.0</v>
      </c>
      <c r="L86" s="8">
        <v>11.0</v>
      </c>
      <c r="M86" s="8">
        <v>3.0</v>
      </c>
      <c r="N86" s="8">
        <v>0.0</v>
      </c>
      <c r="O86" s="13">
        <v>42860.0</v>
      </c>
      <c r="P86" s="14">
        <v>1.0</v>
      </c>
      <c r="Q86" s="9">
        <v>20.0</v>
      </c>
      <c r="R86" s="9">
        <v>53.2</v>
      </c>
      <c r="S86" s="9">
        <v>50.0</v>
      </c>
      <c r="T86" s="9">
        <v>13.93</v>
      </c>
      <c r="U86" s="9">
        <v>1.0</v>
      </c>
      <c r="V86" s="9">
        <v>67.0</v>
      </c>
      <c r="W86" s="9">
        <v>219.0</v>
      </c>
      <c r="X86" s="9">
        <v>66.0</v>
      </c>
      <c r="Y86" s="9">
        <v>7.0</v>
      </c>
      <c r="Z86" s="9">
        <v>0.0</v>
      </c>
    </row>
    <row r="87">
      <c r="A87" s="3" t="s">
        <v>304</v>
      </c>
      <c r="B87" s="3">
        <v>7400.0</v>
      </c>
      <c r="C87" s="10">
        <v>42830.0</v>
      </c>
      <c r="D87" s="12">
        <v>0.8</v>
      </c>
      <c r="E87" s="8">
        <v>16.0</v>
      </c>
      <c r="F87" s="8">
        <v>66.8</v>
      </c>
      <c r="G87" s="8">
        <v>75.0</v>
      </c>
      <c r="H87" s="8">
        <v>16.41</v>
      </c>
      <c r="I87" s="8">
        <v>1.0</v>
      </c>
      <c r="J87" s="8">
        <v>66.0</v>
      </c>
      <c r="K87" s="8">
        <v>172.0</v>
      </c>
      <c r="L87" s="8">
        <v>39.0</v>
      </c>
      <c r="M87" s="8">
        <v>10.0</v>
      </c>
      <c r="N87" s="8">
        <v>0.0</v>
      </c>
      <c r="O87" s="13">
        <v>42773.0</v>
      </c>
      <c r="P87" s="14">
        <v>0.29</v>
      </c>
      <c r="Q87" s="9">
        <v>17.0</v>
      </c>
      <c r="R87" s="9">
        <v>79.4</v>
      </c>
      <c r="S87" s="9">
        <v>100.0</v>
      </c>
      <c r="T87" s="9">
        <v>13.88</v>
      </c>
      <c r="U87" s="9">
        <v>0.0</v>
      </c>
      <c r="V87" s="9">
        <v>56.0</v>
      </c>
      <c r="W87" s="9">
        <v>195.0</v>
      </c>
      <c r="X87" s="9">
        <v>51.0</v>
      </c>
      <c r="Y87" s="9">
        <v>4.0</v>
      </c>
      <c r="Z87" s="9">
        <v>0.0</v>
      </c>
    </row>
    <row r="88">
      <c r="A88" s="3" t="s">
        <v>363</v>
      </c>
      <c r="B88" s="3">
        <v>7000.0</v>
      </c>
      <c r="C88" s="10">
        <v>42736.0</v>
      </c>
      <c r="D88" s="12">
        <v>1.0</v>
      </c>
      <c r="E88" s="8">
        <v>3.0</v>
      </c>
      <c r="F88" s="8">
        <v>87.0</v>
      </c>
      <c r="G88" s="8">
        <v>87.0</v>
      </c>
      <c r="H88" s="8">
        <v>14.67</v>
      </c>
      <c r="I88" s="8">
        <v>0.0</v>
      </c>
      <c r="J88" s="8">
        <v>11.0</v>
      </c>
      <c r="K88" s="8">
        <v>34.0</v>
      </c>
      <c r="L88" s="8">
        <v>6.0</v>
      </c>
      <c r="M88" s="8">
        <v>3.0</v>
      </c>
      <c r="N88" s="8">
        <v>0.0</v>
      </c>
      <c r="O88" s="13">
        <v>42894.0</v>
      </c>
      <c r="P88" s="14">
        <v>0.75</v>
      </c>
      <c r="Q88" s="9">
        <v>26.0</v>
      </c>
      <c r="R88" s="9">
        <v>65.3</v>
      </c>
      <c r="S88" s="9">
        <v>72.5</v>
      </c>
      <c r="T88" s="9">
        <v>13.88</v>
      </c>
      <c r="U88" s="9">
        <v>2.0</v>
      </c>
      <c r="V88" s="9">
        <v>82.0</v>
      </c>
      <c r="W88" s="9">
        <v>296.0</v>
      </c>
      <c r="X88" s="9">
        <v>78.0</v>
      </c>
      <c r="Y88" s="9">
        <v>10.0</v>
      </c>
      <c r="Z88" s="9">
        <v>0.0</v>
      </c>
    </row>
    <row r="89">
      <c r="A89" s="3" t="s">
        <v>303</v>
      </c>
      <c r="B89" s="3">
        <v>6800.0</v>
      </c>
      <c r="C89" s="8" t="s">
        <v>120</v>
      </c>
      <c r="D89" s="12">
        <v>0.0</v>
      </c>
      <c r="E89" s="8">
        <v>4.0</v>
      </c>
      <c r="F89" s="8">
        <v>100.0</v>
      </c>
      <c r="G89" s="8">
        <v>100.0</v>
      </c>
      <c r="H89" s="8">
        <v>11.75</v>
      </c>
      <c r="I89" s="8">
        <v>1.0</v>
      </c>
      <c r="J89" s="8">
        <v>9.0</v>
      </c>
      <c r="K89" s="8">
        <v>44.0</v>
      </c>
      <c r="L89" s="8">
        <v>16.0</v>
      </c>
      <c r="M89" s="8">
        <v>2.0</v>
      </c>
      <c r="N89" s="8">
        <v>0.0</v>
      </c>
      <c r="O89" s="13">
        <v>42832.0</v>
      </c>
      <c r="P89" s="14">
        <v>0.57</v>
      </c>
      <c r="Q89" s="9">
        <v>22.0</v>
      </c>
      <c r="R89" s="9">
        <v>69.0</v>
      </c>
      <c r="S89" s="9">
        <v>64.0</v>
      </c>
      <c r="T89" s="9">
        <v>13.86</v>
      </c>
      <c r="U89" s="9">
        <v>0.0</v>
      </c>
      <c r="V89" s="9">
        <v>74.0</v>
      </c>
      <c r="W89" s="9">
        <v>248.0</v>
      </c>
      <c r="X89" s="9">
        <v>66.0</v>
      </c>
      <c r="Y89" s="9">
        <v>8.0</v>
      </c>
      <c r="Z89" s="9">
        <v>0.0</v>
      </c>
    </row>
    <row r="90">
      <c r="A90" s="3" t="s">
        <v>259</v>
      </c>
      <c r="B90" s="3">
        <v>7800.0</v>
      </c>
      <c r="C90" s="10">
        <v>42769.0</v>
      </c>
      <c r="D90" s="12">
        <v>0.67</v>
      </c>
      <c r="E90" s="8">
        <v>10.0</v>
      </c>
      <c r="F90" s="8">
        <v>62.0</v>
      </c>
      <c r="G90" s="8">
        <v>72.0</v>
      </c>
      <c r="H90" s="8">
        <v>17.55</v>
      </c>
      <c r="I90" s="8">
        <v>3.0</v>
      </c>
      <c r="J90" s="8">
        <v>40.0</v>
      </c>
      <c r="K90" s="8">
        <v>102.0</v>
      </c>
      <c r="L90" s="8">
        <v>31.0</v>
      </c>
      <c r="M90" s="8">
        <v>4.0</v>
      </c>
      <c r="N90" s="8">
        <v>0.0</v>
      </c>
      <c r="O90" s="13">
        <v>42800.0</v>
      </c>
      <c r="P90" s="14">
        <v>0.5</v>
      </c>
      <c r="Q90" s="9">
        <v>18.0</v>
      </c>
      <c r="R90" s="9">
        <v>79.2</v>
      </c>
      <c r="S90" s="9">
        <v>83.0</v>
      </c>
      <c r="T90" s="9">
        <v>13.86</v>
      </c>
      <c r="U90" s="9">
        <v>0.0</v>
      </c>
      <c r="V90" s="9">
        <v>65.0</v>
      </c>
      <c r="W90" s="9">
        <v>193.0</v>
      </c>
      <c r="X90" s="9">
        <v>48.0</v>
      </c>
      <c r="Y90" s="9">
        <v>18.0</v>
      </c>
      <c r="Z90" s="9">
        <v>0.0</v>
      </c>
    </row>
    <row r="91">
      <c r="A91" s="3" t="s">
        <v>366</v>
      </c>
      <c r="B91" s="3">
        <v>6800.0</v>
      </c>
      <c r="C91" s="8" t="s">
        <v>131</v>
      </c>
      <c r="D91" s="12">
        <v>0.0</v>
      </c>
      <c r="E91" s="8">
        <v>2.0</v>
      </c>
      <c r="F91" s="8">
        <v>100.0</v>
      </c>
      <c r="G91" s="8">
        <v>100.0</v>
      </c>
      <c r="H91" s="8">
        <v>16.25</v>
      </c>
      <c r="I91" s="8">
        <v>0.0</v>
      </c>
      <c r="J91" s="8">
        <v>9.0</v>
      </c>
      <c r="K91" s="8">
        <v>20.0</v>
      </c>
      <c r="L91" s="8">
        <v>5.0</v>
      </c>
      <c r="M91" s="8">
        <v>2.0</v>
      </c>
      <c r="N91" s="8">
        <v>0.0</v>
      </c>
      <c r="O91" s="13">
        <v>42771.0</v>
      </c>
      <c r="P91" s="14">
        <v>0.4</v>
      </c>
      <c r="Q91" s="9">
        <v>13.0</v>
      </c>
      <c r="R91" s="9">
        <v>91.2</v>
      </c>
      <c r="S91" s="9">
        <v>100.0</v>
      </c>
      <c r="T91" s="9">
        <v>13.85</v>
      </c>
      <c r="U91" s="9">
        <v>2.0</v>
      </c>
      <c r="V91" s="9">
        <v>42.0</v>
      </c>
      <c r="W91" s="9">
        <v>138.0</v>
      </c>
      <c r="X91" s="9">
        <v>42.0</v>
      </c>
      <c r="Y91" s="9">
        <v>10.0</v>
      </c>
      <c r="Z91" s="9">
        <v>0.0</v>
      </c>
    </row>
    <row r="92">
      <c r="A92" s="3" t="s">
        <v>96</v>
      </c>
      <c r="B92" s="3">
        <v>6900.0</v>
      </c>
      <c r="C92" s="10">
        <v>42829.0</v>
      </c>
      <c r="D92" s="12">
        <v>1.0</v>
      </c>
      <c r="E92" s="8">
        <v>15.0</v>
      </c>
      <c r="F92" s="8">
        <v>39.3</v>
      </c>
      <c r="G92" s="8">
        <v>38.5</v>
      </c>
      <c r="H92" s="8">
        <v>17.9</v>
      </c>
      <c r="I92" s="8">
        <v>3.0</v>
      </c>
      <c r="J92" s="8">
        <v>59.0</v>
      </c>
      <c r="K92" s="8">
        <v>173.0</v>
      </c>
      <c r="L92" s="8">
        <v>32.0</v>
      </c>
      <c r="M92" s="8">
        <v>3.0</v>
      </c>
      <c r="N92" s="8">
        <v>0.0</v>
      </c>
      <c r="O92" s="13">
        <v>42800.0</v>
      </c>
      <c r="P92" s="14">
        <v>0.5</v>
      </c>
      <c r="Q92" s="9">
        <v>17.0</v>
      </c>
      <c r="R92" s="9">
        <v>68.7</v>
      </c>
      <c r="S92" s="9">
        <v>92.5</v>
      </c>
      <c r="T92" s="9">
        <v>13.85</v>
      </c>
      <c r="U92" s="9">
        <v>1.0</v>
      </c>
      <c r="V92" s="9">
        <v>59.0</v>
      </c>
      <c r="W92" s="9">
        <v>177.0</v>
      </c>
      <c r="X92" s="9">
        <v>62.0</v>
      </c>
      <c r="Y92" s="9">
        <v>7.0</v>
      </c>
      <c r="Z92" s="9">
        <v>0.0</v>
      </c>
    </row>
    <row r="93">
      <c r="A93" s="3" t="s">
        <v>318</v>
      </c>
      <c r="B93" s="3">
        <v>7000.0</v>
      </c>
      <c r="C93" s="10">
        <v>42769.0</v>
      </c>
      <c r="D93" s="12">
        <v>0.67</v>
      </c>
      <c r="E93" s="8">
        <v>10.0</v>
      </c>
      <c r="F93" s="8">
        <v>69.3</v>
      </c>
      <c r="G93" s="8">
        <v>74.0</v>
      </c>
      <c r="H93" s="8">
        <v>13.85</v>
      </c>
      <c r="I93" s="8">
        <v>0.0</v>
      </c>
      <c r="J93" s="8">
        <v>31.0</v>
      </c>
      <c r="K93" s="8">
        <v>121.0</v>
      </c>
      <c r="L93" s="8">
        <v>26.0</v>
      </c>
      <c r="M93" s="8">
        <v>2.0</v>
      </c>
      <c r="N93" s="8">
        <v>0.0</v>
      </c>
      <c r="O93" s="13">
        <v>42863.0</v>
      </c>
      <c r="P93" s="14">
        <v>0.63</v>
      </c>
      <c r="Q93" s="9">
        <v>26.0</v>
      </c>
      <c r="R93" s="9">
        <v>66.6</v>
      </c>
      <c r="S93" s="9">
        <v>68.5</v>
      </c>
      <c r="T93" s="9">
        <v>13.83</v>
      </c>
      <c r="U93" s="9">
        <v>0.0</v>
      </c>
      <c r="V93" s="9">
        <v>85.0</v>
      </c>
      <c r="W93" s="9">
        <v>302.0</v>
      </c>
      <c r="X93" s="9">
        <v>69.0</v>
      </c>
      <c r="Y93" s="9">
        <v>12.0</v>
      </c>
      <c r="Z93" s="9">
        <v>0.0</v>
      </c>
    </row>
    <row r="94">
      <c r="A94" s="3" t="s">
        <v>275</v>
      </c>
      <c r="B94" s="3">
        <v>6700.0</v>
      </c>
      <c r="C94" s="10">
        <v>42798.0</v>
      </c>
      <c r="D94" s="12">
        <v>0.75</v>
      </c>
      <c r="E94" s="8">
        <v>14.0</v>
      </c>
      <c r="F94" s="8">
        <v>50.5</v>
      </c>
      <c r="G94" s="8">
        <v>41.5</v>
      </c>
      <c r="H94" s="8">
        <v>16.5</v>
      </c>
      <c r="I94" s="8">
        <v>1.0</v>
      </c>
      <c r="J94" s="8">
        <v>55.0</v>
      </c>
      <c r="K94" s="8">
        <v>158.0</v>
      </c>
      <c r="L94" s="8">
        <v>34.0</v>
      </c>
      <c r="M94" s="8">
        <v>4.0</v>
      </c>
      <c r="N94" s="8">
        <v>0.0</v>
      </c>
      <c r="O94" s="13">
        <v>42772.0</v>
      </c>
      <c r="P94" s="14">
        <v>0.33</v>
      </c>
      <c r="Q94" s="9">
        <v>16.0</v>
      </c>
      <c r="R94" s="9">
        <v>86.8</v>
      </c>
      <c r="S94" s="9">
        <v>100.0</v>
      </c>
      <c r="T94" s="9">
        <v>13.81</v>
      </c>
      <c r="U94" s="9">
        <v>2.0</v>
      </c>
      <c r="V94" s="9">
        <v>46.0</v>
      </c>
      <c r="W94" s="9">
        <v>190.0</v>
      </c>
      <c r="X94" s="9">
        <v>44.0</v>
      </c>
      <c r="Y94" s="9">
        <v>6.0</v>
      </c>
      <c r="Z94" s="9">
        <v>0.0</v>
      </c>
    </row>
    <row r="95">
      <c r="A95" s="3" t="s">
        <v>230</v>
      </c>
      <c r="B95" s="3">
        <v>7900.0</v>
      </c>
      <c r="C95" s="8" t="s">
        <v>131</v>
      </c>
      <c r="D95" s="12">
        <v>0.0</v>
      </c>
      <c r="E95" s="8">
        <v>2.0</v>
      </c>
      <c r="F95" s="8">
        <v>100.0</v>
      </c>
      <c r="G95" s="8">
        <v>100.0</v>
      </c>
      <c r="H95" s="8">
        <v>10.25</v>
      </c>
      <c r="I95" s="8">
        <v>0.0</v>
      </c>
      <c r="J95" s="8">
        <v>3.0</v>
      </c>
      <c r="K95" s="8">
        <v>29.0</v>
      </c>
      <c r="L95" s="8">
        <v>2.0</v>
      </c>
      <c r="M95" s="8">
        <v>2.0</v>
      </c>
      <c r="N95" s="8">
        <v>0.0</v>
      </c>
      <c r="O95" s="13">
        <v>42924.0</v>
      </c>
      <c r="P95" s="14">
        <v>0.88</v>
      </c>
      <c r="Q95" s="9">
        <v>28.0</v>
      </c>
      <c r="R95" s="9">
        <v>57.0</v>
      </c>
      <c r="S95" s="9">
        <v>66.0</v>
      </c>
      <c r="T95" s="9">
        <v>13.73</v>
      </c>
      <c r="U95" s="9">
        <v>2.0</v>
      </c>
      <c r="V95" s="9">
        <v>90.0</v>
      </c>
      <c r="W95" s="9">
        <v>310.0</v>
      </c>
      <c r="X95" s="9">
        <v>91.0</v>
      </c>
      <c r="Y95" s="9">
        <v>11.0</v>
      </c>
      <c r="Z95" s="9">
        <v>0.0</v>
      </c>
    </row>
    <row r="96">
      <c r="A96" s="3" t="s">
        <v>374</v>
      </c>
      <c r="B96" s="3">
        <v>6800.0</v>
      </c>
      <c r="C96" s="8" t="s">
        <v>120</v>
      </c>
      <c r="D96" s="12">
        <v>0.0</v>
      </c>
      <c r="E96" s="8">
        <v>4.0</v>
      </c>
      <c r="F96" s="8">
        <v>100.0</v>
      </c>
      <c r="G96" s="8">
        <v>100.0</v>
      </c>
      <c r="H96" s="8">
        <v>11.63</v>
      </c>
      <c r="I96" s="8">
        <v>0.0</v>
      </c>
      <c r="J96" s="8">
        <v>11.0</v>
      </c>
      <c r="K96" s="8">
        <v>45.0</v>
      </c>
      <c r="L96" s="8">
        <v>14.0</v>
      </c>
      <c r="M96" s="8">
        <v>2.0</v>
      </c>
      <c r="N96" s="8">
        <v>0.0</v>
      </c>
      <c r="O96" s="13">
        <v>42830.0</v>
      </c>
      <c r="P96" s="14">
        <v>0.8</v>
      </c>
      <c r="Q96" s="9">
        <v>18.0</v>
      </c>
      <c r="R96" s="9">
        <v>46.6</v>
      </c>
      <c r="S96" s="9">
        <v>45.0</v>
      </c>
      <c r="T96" s="9">
        <v>13.69</v>
      </c>
      <c r="U96" s="9">
        <v>0.0</v>
      </c>
      <c r="V96" s="9">
        <v>60.0</v>
      </c>
      <c r="W96" s="9">
        <v>201.0</v>
      </c>
      <c r="X96" s="9">
        <v>58.0</v>
      </c>
      <c r="Y96" s="9">
        <v>5.0</v>
      </c>
      <c r="Z96" s="9">
        <v>0.0</v>
      </c>
    </row>
    <row r="97">
      <c r="A97" s="3" t="s">
        <v>320</v>
      </c>
      <c r="B97" s="3">
        <v>6700.0</v>
      </c>
      <c r="C97" s="10">
        <v>42769.0</v>
      </c>
      <c r="D97" s="12">
        <v>0.67</v>
      </c>
      <c r="E97" s="8">
        <v>10.0</v>
      </c>
      <c r="F97" s="8">
        <v>67.0</v>
      </c>
      <c r="G97" s="8">
        <v>73.0</v>
      </c>
      <c r="H97" s="8">
        <v>14.0</v>
      </c>
      <c r="I97" s="8">
        <v>0.0</v>
      </c>
      <c r="J97" s="8">
        <v>33.0</v>
      </c>
      <c r="K97" s="8">
        <v>116.0</v>
      </c>
      <c r="L97" s="8">
        <v>28.0</v>
      </c>
      <c r="M97" s="8">
        <v>3.0</v>
      </c>
      <c r="N97" s="8">
        <v>0.0</v>
      </c>
      <c r="O97" s="13">
        <v>42863.0</v>
      </c>
      <c r="P97" s="14">
        <v>0.63</v>
      </c>
      <c r="Q97" s="9">
        <v>26.0</v>
      </c>
      <c r="R97" s="9">
        <v>62.8</v>
      </c>
      <c r="S97" s="9">
        <v>61.0</v>
      </c>
      <c r="T97" s="9">
        <v>13.67</v>
      </c>
      <c r="U97" s="9">
        <v>1.0</v>
      </c>
      <c r="V97" s="9">
        <v>74.0</v>
      </c>
      <c r="W97" s="9">
        <v>325.0</v>
      </c>
      <c r="X97" s="9">
        <v>62.0</v>
      </c>
      <c r="Y97" s="9">
        <v>6.0</v>
      </c>
      <c r="Z97" s="9">
        <v>0.0</v>
      </c>
    </row>
    <row r="98">
      <c r="A98" s="3" t="s">
        <v>233</v>
      </c>
      <c r="B98" s="3">
        <v>6600.0</v>
      </c>
      <c r="C98" s="10">
        <v>42736.0</v>
      </c>
      <c r="D98" s="12">
        <v>1.0</v>
      </c>
      <c r="E98" s="8">
        <v>4.0</v>
      </c>
      <c r="F98" s="8">
        <v>49.0</v>
      </c>
      <c r="G98" s="8">
        <v>49.0</v>
      </c>
      <c r="H98" s="8">
        <v>14.13</v>
      </c>
      <c r="I98" s="8">
        <v>0.0</v>
      </c>
      <c r="J98" s="8">
        <v>12.0</v>
      </c>
      <c r="K98" s="8">
        <v>51.0</v>
      </c>
      <c r="L98" s="8">
        <v>8.0</v>
      </c>
      <c r="M98" s="8">
        <v>1.0</v>
      </c>
      <c r="N98" s="8">
        <v>0.0</v>
      </c>
      <c r="O98" s="13">
        <v>42861.0</v>
      </c>
      <c r="P98" s="14">
        <v>0.83</v>
      </c>
      <c r="Q98" s="9">
        <v>21.0</v>
      </c>
      <c r="R98" s="9">
        <v>63.2</v>
      </c>
      <c r="S98" s="9">
        <v>61.0</v>
      </c>
      <c r="T98" s="9">
        <v>13.67</v>
      </c>
      <c r="U98" s="9">
        <v>1.0</v>
      </c>
      <c r="V98" s="9">
        <v>65.0</v>
      </c>
      <c r="W98" s="9">
        <v>244.0</v>
      </c>
      <c r="X98" s="9">
        <v>60.0</v>
      </c>
      <c r="Y98" s="9">
        <v>8.0</v>
      </c>
      <c r="Z98" s="9">
        <v>0.0</v>
      </c>
    </row>
    <row r="99">
      <c r="A99" s="3" t="s">
        <v>357</v>
      </c>
      <c r="B99" s="3">
        <v>6600.0</v>
      </c>
      <c r="C99" s="10">
        <v>42770.0</v>
      </c>
      <c r="D99" s="12">
        <v>0.5</v>
      </c>
      <c r="E99" s="8">
        <v>12.0</v>
      </c>
      <c r="F99" s="8">
        <v>70.5</v>
      </c>
      <c r="G99" s="8">
        <v>81.5</v>
      </c>
      <c r="H99" s="8">
        <v>14.92</v>
      </c>
      <c r="I99" s="8">
        <v>1.0</v>
      </c>
      <c r="J99" s="8">
        <v>39.0</v>
      </c>
      <c r="K99" s="8">
        <v>143.0</v>
      </c>
      <c r="L99" s="8">
        <v>31.0</v>
      </c>
      <c r="M99" s="8">
        <v>2.0</v>
      </c>
      <c r="N99" s="8">
        <v>0.0</v>
      </c>
      <c r="O99" s="13">
        <v>42863.0</v>
      </c>
      <c r="P99" s="14">
        <v>0.63</v>
      </c>
      <c r="Q99" s="9">
        <v>25.0</v>
      </c>
      <c r="R99" s="9">
        <v>69.9</v>
      </c>
      <c r="S99" s="9">
        <v>68.0</v>
      </c>
      <c r="T99" s="9">
        <v>13.64</v>
      </c>
      <c r="U99" s="9">
        <v>4.0</v>
      </c>
      <c r="V99" s="9">
        <v>67.0</v>
      </c>
      <c r="W99" s="9">
        <v>301.0</v>
      </c>
      <c r="X99" s="9">
        <v>71.0</v>
      </c>
      <c r="Y99" s="9">
        <v>7.0</v>
      </c>
      <c r="Z99" s="9">
        <v>0.0</v>
      </c>
    </row>
    <row r="100">
      <c r="A100" s="3" t="s">
        <v>380</v>
      </c>
      <c r="B100" s="3">
        <v>6700.0</v>
      </c>
      <c r="C100" s="8" t="s">
        <v>381</v>
      </c>
      <c r="D100" s="12">
        <v>0.0</v>
      </c>
      <c r="E100" s="8">
        <v>6.0</v>
      </c>
      <c r="F100" s="8">
        <v>100.0</v>
      </c>
      <c r="G100" s="8">
        <v>100.0</v>
      </c>
      <c r="H100" s="8">
        <v>13.0</v>
      </c>
      <c r="I100" s="8">
        <v>0.0</v>
      </c>
      <c r="J100" s="8">
        <v>20.0</v>
      </c>
      <c r="K100" s="8">
        <v>63.0</v>
      </c>
      <c r="L100" s="8">
        <v>23.0</v>
      </c>
      <c r="M100" s="8">
        <v>2.0</v>
      </c>
      <c r="N100" s="8">
        <v>0.0</v>
      </c>
      <c r="O100" s="13">
        <v>42801.0</v>
      </c>
      <c r="P100" s="14">
        <v>0.43</v>
      </c>
      <c r="Q100" s="9">
        <v>18.0</v>
      </c>
      <c r="R100" s="9">
        <v>85.3</v>
      </c>
      <c r="S100" s="9">
        <v>100.0</v>
      </c>
      <c r="T100" s="9">
        <v>13.64</v>
      </c>
      <c r="U100" s="9">
        <v>5.0</v>
      </c>
      <c r="V100" s="9">
        <v>52.0</v>
      </c>
      <c r="W100" s="9">
        <v>191.0</v>
      </c>
      <c r="X100" s="9">
        <v>60.0</v>
      </c>
      <c r="Y100" s="9">
        <v>16.0</v>
      </c>
      <c r="Z100" s="9">
        <v>0.0</v>
      </c>
    </row>
    <row r="101">
      <c r="A101" s="3" t="s">
        <v>347</v>
      </c>
      <c r="B101" s="3">
        <v>6800.0</v>
      </c>
      <c r="C101" s="10">
        <v>42738.0</v>
      </c>
      <c r="D101" s="12">
        <v>0.33</v>
      </c>
      <c r="E101" s="8">
        <v>8.0</v>
      </c>
      <c r="F101" s="8">
        <v>74.0</v>
      </c>
      <c r="G101" s="8">
        <v>100.0</v>
      </c>
      <c r="H101" s="8">
        <v>15.94</v>
      </c>
      <c r="I101" s="8">
        <v>2.0</v>
      </c>
      <c r="J101" s="8">
        <v>28.0</v>
      </c>
      <c r="K101" s="8">
        <v>85.0</v>
      </c>
      <c r="L101" s="8">
        <v>28.0</v>
      </c>
      <c r="M101" s="8">
        <v>1.0</v>
      </c>
      <c r="N101" s="8">
        <v>0.0</v>
      </c>
      <c r="O101" s="13">
        <v>42772.0</v>
      </c>
      <c r="P101" s="14">
        <v>0.33</v>
      </c>
      <c r="Q101" s="9">
        <v>15.0</v>
      </c>
      <c r="R101" s="9">
        <v>85.0</v>
      </c>
      <c r="S101" s="9">
        <v>100.0</v>
      </c>
      <c r="T101" s="9">
        <v>13.6</v>
      </c>
      <c r="U101" s="9">
        <v>1.0</v>
      </c>
      <c r="V101" s="9">
        <v>46.0</v>
      </c>
      <c r="W101" s="9">
        <v>173.0</v>
      </c>
      <c r="X101" s="9">
        <v>43.0</v>
      </c>
      <c r="Y101" s="9">
        <v>7.0</v>
      </c>
      <c r="Z101" s="9">
        <v>0.0</v>
      </c>
    </row>
    <row r="102">
      <c r="A102" s="3" t="s">
        <v>375</v>
      </c>
      <c r="B102" s="3">
        <v>6600.0</v>
      </c>
      <c r="C102" s="10">
        <v>42737.0</v>
      </c>
      <c r="D102" s="12">
        <v>0.5</v>
      </c>
      <c r="E102" s="8">
        <v>6.0</v>
      </c>
      <c r="F102" s="8">
        <v>85.0</v>
      </c>
      <c r="G102" s="8">
        <v>85.0</v>
      </c>
      <c r="H102" s="8">
        <v>13.83</v>
      </c>
      <c r="I102" s="8">
        <v>0.0</v>
      </c>
      <c r="J102" s="8">
        <v>21.0</v>
      </c>
      <c r="K102" s="8">
        <v>66.0</v>
      </c>
      <c r="L102" s="8">
        <v>16.0</v>
      </c>
      <c r="M102" s="8">
        <v>5.0</v>
      </c>
      <c r="N102" s="8">
        <v>0.0</v>
      </c>
      <c r="O102" s="13">
        <v>42895.0</v>
      </c>
      <c r="P102" s="14">
        <v>0.67</v>
      </c>
      <c r="Q102" s="9">
        <v>30.0</v>
      </c>
      <c r="R102" s="9">
        <v>64.9</v>
      </c>
      <c r="S102" s="9">
        <v>63.0</v>
      </c>
      <c r="T102" s="9">
        <v>13.53</v>
      </c>
      <c r="U102" s="9">
        <v>2.0</v>
      </c>
      <c r="V102" s="9">
        <v>88.0</v>
      </c>
      <c r="W102" s="9">
        <v>358.0</v>
      </c>
      <c r="X102" s="9">
        <v>78.0</v>
      </c>
      <c r="Y102" s="9">
        <v>14.0</v>
      </c>
      <c r="Z102" s="9">
        <v>0.0</v>
      </c>
    </row>
    <row r="103">
      <c r="A103" s="3" t="s">
        <v>321</v>
      </c>
      <c r="B103" s="3">
        <v>7000.0</v>
      </c>
      <c r="C103" s="10">
        <v>42736.0</v>
      </c>
      <c r="D103" s="12">
        <v>1.0</v>
      </c>
      <c r="E103" s="8">
        <v>3.0</v>
      </c>
      <c r="F103" s="8">
        <v>87.0</v>
      </c>
      <c r="G103" s="8">
        <v>87.0</v>
      </c>
      <c r="H103" s="8">
        <v>13.67</v>
      </c>
      <c r="I103" s="8">
        <v>1.0</v>
      </c>
      <c r="J103" s="8">
        <v>6.0</v>
      </c>
      <c r="K103" s="8">
        <v>39.0</v>
      </c>
      <c r="L103" s="8">
        <v>7.0</v>
      </c>
      <c r="M103" s="8">
        <v>1.0</v>
      </c>
      <c r="N103" s="8">
        <v>0.0</v>
      </c>
      <c r="O103" s="13">
        <v>42772.0</v>
      </c>
      <c r="P103" s="14">
        <v>0.33</v>
      </c>
      <c r="Q103" s="9">
        <v>15.0</v>
      </c>
      <c r="R103" s="9">
        <v>85.2</v>
      </c>
      <c r="S103" s="9">
        <v>100.0</v>
      </c>
      <c r="T103" s="9">
        <v>13.5</v>
      </c>
      <c r="U103" s="9">
        <v>1.0</v>
      </c>
      <c r="V103" s="9">
        <v>46.0</v>
      </c>
      <c r="W103" s="9">
        <v>171.0</v>
      </c>
      <c r="X103" s="9">
        <v>46.0</v>
      </c>
      <c r="Y103" s="9">
        <v>6.0</v>
      </c>
      <c r="Z103" s="9">
        <v>0.0</v>
      </c>
    </row>
    <row r="104">
      <c r="A104" s="3" t="s">
        <v>345</v>
      </c>
      <c r="B104" s="3">
        <v>6500.0</v>
      </c>
      <c r="C104" s="10">
        <v>42769.0</v>
      </c>
      <c r="D104" s="12">
        <v>0.67</v>
      </c>
      <c r="E104" s="8">
        <v>10.0</v>
      </c>
      <c r="F104" s="8">
        <v>73.7</v>
      </c>
      <c r="G104" s="8">
        <v>79.0</v>
      </c>
      <c r="H104" s="8">
        <v>12.45</v>
      </c>
      <c r="I104" s="8">
        <v>1.0</v>
      </c>
      <c r="J104" s="8">
        <v>26.0</v>
      </c>
      <c r="K104" s="8">
        <v>115.0</v>
      </c>
      <c r="L104" s="8">
        <v>38.0</v>
      </c>
      <c r="M104" s="8">
        <v>0.0</v>
      </c>
      <c r="N104" s="8">
        <v>0.0</v>
      </c>
      <c r="O104" s="13">
        <v>42741.0</v>
      </c>
      <c r="P104" s="14">
        <v>0.17</v>
      </c>
      <c r="Q104" s="9">
        <v>14.0</v>
      </c>
      <c r="R104" s="9">
        <v>91.7</v>
      </c>
      <c r="S104" s="9">
        <v>100.0</v>
      </c>
      <c r="T104" s="9">
        <v>13.5</v>
      </c>
      <c r="U104" s="9">
        <v>2.0</v>
      </c>
      <c r="V104" s="9">
        <v>40.0</v>
      </c>
      <c r="W104" s="9">
        <v>160.0</v>
      </c>
      <c r="X104" s="9">
        <v>46.0</v>
      </c>
      <c r="Y104" s="9">
        <v>4.0</v>
      </c>
      <c r="Z104" s="9">
        <v>0.0</v>
      </c>
    </row>
    <row r="105">
      <c r="A105" s="3" t="s">
        <v>136</v>
      </c>
      <c r="B105" s="3">
        <v>7500.0</v>
      </c>
      <c r="C105" s="10">
        <v>42769.0</v>
      </c>
      <c r="D105" s="12">
        <v>0.67</v>
      </c>
      <c r="E105" s="8">
        <v>10.0</v>
      </c>
      <c r="F105" s="8">
        <v>47.7</v>
      </c>
      <c r="G105" s="8">
        <v>34.0</v>
      </c>
      <c r="H105" s="8">
        <v>16.6</v>
      </c>
      <c r="I105" s="8">
        <v>2.0</v>
      </c>
      <c r="J105" s="8">
        <v>35.0</v>
      </c>
      <c r="K105" s="8">
        <v>118.0</v>
      </c>
      <c r="L105" s="8">
        <v>22.0</v>
      </c>
      <c r="M105" s="8">
        <v>3.0</v>
      </c>
      <c r="N105" s="8">
        <v>0.0</v>
      </c>
      <c r="O105" s="13">
        <v>42861.0</v>
      </c>
      <c r="P105" s="14">
        <v>0.83</v>
      </c>
      <c r="Q105" s="9">
        <v>22.0</v>
      </c>
      <c r="R105" s="9">
        <v>59.0</v>
      </c>
      <c r="S105" s="9">
        <v>59.5</v>
      </c>
      <c r="T105" s="9">
        <v>13.5</v>
      </c>
      <c r="U105" s="9">
        <v>1.0</v>
      </c>
      <c r="V105" s="9">
        <v>65.0</v>
      </c>
      <c r="W105" s="9">
        <v>263.0</v>
      </c>
      <c r="X105" s="9">
        <v>59.0</v>
      </c>
      <c r="Y105" s="9">
        <v>8.0</v>
      </c>
      <c r="Z105" s="9">
        <v>0.0</v>
      </c>
    </row>
    <row r="106">
      <c r="A106" s="3" t="s">
        <v>212</v>
      </c>
      <c r="B106" s="3">
        <v>6600.0</v>
      </c>
      <c r="C106" s="10">
        <v>42768.0</v>
      </c>
      <c r="D106" s="12">
        <v>1.0</v>
      </c>
      <c r="E106" s="8">
        <v>8.0</v>
      </c>
      <c r="F106" s="8">
        <v>23.0</v>
      </c>
      <c r="G106" s="8">
        <v>23.0</v>
      </c>
      <c r="H106" s="8">
        <v>17.75</v>
      </c>
      <c r="I106" s="8">
        <v>1.0</v>
      </c>
      <c r="J106" s="8">
        <v>31.0</v>
      </c>
      <c r="K106" s="8">
        <v>98.0</v>
      </c>
      <c r="L106" s="8">
        <v>12.0</v>
      </c>
      <c r="M106" s="8">
        <v>2.0</v>
      </c>
      <c r="N106" s="8">
        <v>0.0</v>
      </c>
      <c r="O106" s="13">
        <v>42863.0</v>
      </c>
      <c r="P106" s="14">
        <v>0.63</v>
      </c>
      <c r="Q106" s="9">
        <v>25.0</v>
      </c>
      <c r="R106" s="9">
        <v>64.6</v>
      </c>
      <c r="S106" s="9">
        <v>70.5</v>
      </c>
      <c r="T106" s="9">
        <v>13.44</v>
      </c>
      <c r="U106" s="9">
        <v>1.0</v>
      </c>
      <c r="V106" s="9">
        <v>72.0</v>
      </c>
      <c r="W106" s="9">
        <v>305.0</v>
      </c>
      <c r="X106" s="9">
        <v>63.0</v>
      </c>
      <c r="Y106" s="9">
        <v>9.0</v>
      </c>
      <c r="Z106" s="9">
        <v>0.0</v>
      </c>
    </row>
    <row r="107">
      <c r="A107" s="3" t="s">
        <v>269</v>
      </c>
      <c r="B107" s="3">
        <v>6700.0</v>
      </c>
      <c r="C107" s="10">
        <v>42830.0</v>
      </c>
      <c r="D107" s="12">
        <v>0.8</v>
      </c>
      <c r="E107" s="8">
        <v>18.0</v>
      </c>
      <c r="F107" s="8">
        <v>50.4</v>
      </c>
      <c r="G107" s="8">
        <v>41.0</v>
      </c>
      <c r="H107" s="8">
        <v>15.31</v>
      </c>
      <c r="I107" s="8">
        <v>0.0</v>
      </c>
      <c r="J107" s="8">
        <v>62.0</v>
      </c>
      <c r="K107" s="8">
        <v>222.0</v>
      </c>
      <c r="L107" s="8">
        <v>37.0</v>
      </c>
      <c r="M107" s="8">
        <v>3.0</v>
      </c>
      <c r="N107" s="8">
        <v>0.0</v>
      </c>
      <c r="O107" s="13">
        <v>42862.0</v>
      </c>
      <c r="P107" s="14">
        <v>0.71</v>
      </c>
      <c r="Q107" s="9">
        <v>24.0</v>
      </c>
      <c r="R107" s="9">
        <v>59.9</v>
      </c>
      <c r="S107" s="9">
        <v>68.0</v>
      </c>
      <c r="T107" s="9">
        <v>13.35</v>
      </c>
      <c r="U107" s="9">
        <v>1.0</v>
      </c>
      <c r="V107" s="9">
        <v>69.0</v>
      </c>
      <c r="W107" s="9">
        <v>288.0</v>
      </c>
      <c r="X107" s="9">
        <v>71.0</v>
      </c>
      <c r="Y107" s="9">
        <v>3.0</v>
      </c>
      <c r="Z107" s="9">
        <v>0.0</v>
      </c>
    </row>
    <row r="108">
      <c r="A108" s="3" t="s">
        <v>386</v>
      </c>
      <c r="B108" s="3">
        <v>6600.0</v>
      </c>
      <c r="C108" s="8" t="s">
        <v>78</v>
      </c>
      <c r="D108" s="12">
        <v>0.0</v>
      </c>
      <c r="E108" s="16"/>
      <c r="F108" s="8">
        <v>0.0</v>
      </c>
      <c r="G108" s="8">
        <v>0.0</v>
      </c>
      <c r="H108" s="8">
        <v>0.0</v>
      </c>
      <c r="I108" s="16"/>
      <c r="J108" s="16"/>
      <c r="K108" s="16"/>
      <c r="L108" s="16"/>
      <c r="M108" s="16"/>
      <c r="N108" s="16"/>
      <c r="O108" s="13">
        <v>42772.0</v>
      </c>
      <c r="P108" s="14">
        <v>0.33</v>
      </c>
      <c r="Q108" s="9">
        <v>16.0</v>
      </c>
      <c r="R108" s="9">
        <v>81.2</v>
      </c>
      <c r="S108" s="9">
        <v>100.0</v>
      </c>
      <c r="T108" s="9">
        <v>13.34</v>
      </c>
      <c r="U108" s="9">
        <v>1.0</v>
      </c>
      <c r="V108" s="9">
        <v>51.0</v>
      </c>
      <c r="W108" s="9">
        <v>175.0</v>
      </c>
      <c r="X108" s="9">
        <v>52.0</v>
      </c>
      <c r="Y108" s="9">
        <v>9.0</v>
      </c>
      <c r="Z108" s="9">
        <v>0.0</v>
      </c>
    </row>
    <row r="109">
      <c r="A109" s="3" t="s">
        <v>360</v>
      </c>
      <c r="B109" s="3">
        <v>6500.0</v>
      </c>
      <c r="C109" s="10">
        <v>42768.0</v>
      </c>
      <c r="D109" s="12">
        <v>1.0</v>
      </c>
      <c r="E109" s="8">
        <v>7.0</v>
      </c>
      <c r="F109" s="8">
        <v>77.0</v>
      </c>
      <c r="G109" s="8">
        <v>77.0</v>
      </c>
      <c r="H109" s="8">
        <v>15.43</v>
      </c>
      <c r="I109" s="8">
        <v>0.0</v>
      </c>
      <c r="J109" s="8">
        <v>32.0</v>
      </c>
      <c r="K109" s="8">
        <v>62.0</v>
      </c>
      <c r="L109" s="8">
        <v>26.0</v>
      </c>
      <c r="M109" s="8">
        <v>6.0</v>
      </c>
      <c r="N109" s="8">
        <v>0.0</v>
      </c>
      <c r="O109" s="13">
        <v>42740.0</v>
      </c>
      <c r="P109" s="14">
        <v>0.2</v>
      </c>
      <c r="Q109" s="9">
        <v>12.0</v>
      </c>
      <c r="R109" s="9">
        <v>88.4</v>
      </c>
      <c r="S109" s="9">
        <v>100.0</v>
      </c>
      <c r="T109" s="9">
        <v>13.33</v>
      </c>
      <c r="U109" s="9">
        <v>0.0</v>
      </c>
      <c r="V109" s="9">
        <v>40.0</v>
      </c>
      <c r="W109" s="9">
        <v>131.0</v>
      </c>
      <c r="X109" s="9">
        <v>39.0</v>
      </c>
      <c r="Y109" s="9">
        <v>6.0</v>
      </c>
      <c r="Z109" s="9">
        <v>0.0</v>
      </c>
    </row>
    <row r="110">
      <c r="A110" s="3" t="s">
        <v>308</v>
      </c>
      <c r="B110" s="3">
        <v>6800.0</v>
      </c>
      <c r="C110" s="10">
        <v>42737.0</v>
      </c>
      <c r="D110" s="12">
        <v>0.5</v>
      </c>
      <c r="E110" s="8">
        <v>6.0</v>
      </c>
      <c r="F110" s="8">
        <v>69.0</v>
      </c>
      <c r="G110" s="8">
        <v>69.0</v>
      </c>
      <c r="H110" s="8">
        <v>15.42</v>
      </c>
      <c r="I110" s="8">
        <v>1.0</v>
      </c>
      <c r="J110" s="8">
        <v>25.0</v>
      </c>
      <c r="K110" s="8">
        <v>52.0</v>
      </c>
      <c r="L110" s="8">
        <v>27.0</v>
      </c>
      <c r="M110" s="8">
        <v>3.0</v>
      </c>
      <c r="N110" s="8">
        <v>0.0</v>
      </c>
      <c r="O110" s="13">
        <v>42801.0</v>
      </c>
      <c r="P110" s="14">
        <v>0.43</v>
      </c>
      <c r="Q110" s="9">
        <v>19.0</v>
      </c>
      <c r="R110" s="9">
        <v>69.6</v>
      </c>
      <c r="S110" s="9">
        <v>100.0</v>
      </c>
      <c r="T110" s="9">
        <v>13.32</v>
      </c>
      <c r="U110" s="9">
        <v>1.0</v>
      </c>
      <c r="V110" s="9">
        <v>55.0</v>
      </c>
      <c r="W110" s="9">
        <v>227.0</v>
      </c>
      <c r="X110" s="9">
        <v>51.0</v>
      </c>
      <c r="Y110" s="9">
        <v>8.0</v>
      </c>
      <c r="Z110" s="9">
        <v>0.0</v>
      </c>
    </row>
    <row r="111">
      <c r="A111" s="3" t="s">
        <v>261</v>
      </c>
      <c r="B111" s="3">
        <v>7200.0</v>
      </c>
      <c r="C111" s="10">
        <v>42830.0</v>
      </c>
      <c r="D111" s="12">
        <v>0.8</v>
      </c>
      <c r="E111" s="8">
        <v>17.0</v>
      </c>
      <c r="F111" s="8">
        <v>57.0</v>
      </c>
      <c r="G111" s="8">
        <v>52.0</v>
      </c>
      <c r="H111" s="8">
        <v>16.32</v>
      </c>
      <c r="I111" s="8">
        <v>3.0</v>
      </c>
      <c r="J111" s="8">
        <v>64.0</v>
      </c>
      <c r="K111" s="8">
        <v>183.0</v>
      </c>
      <c r="L111" s="8">
        <v>52.0</v>
      </c>
      <c r="M111" s="8">
        <v>4.0</v>
      </c>
      <c r="N111" s="8">
        <v>0.0</v>
      </c>
      <c r="O111" s="13">
        <v>42800.0</v>
      </c>
      <c r="P111" s="14">
        <v>0.5</v>
      </c>
      <c r="Q111" s="9">
        <v>17.0</v>
      </c>
      <c r="R111" s="9">
        <v>72.2</v>
      </c>
      <c r="S111" s="9">
        <v>81.5</v>
      </c>
      <c r="T111" s="9">
        <v>13.29</v>
      </c>
      <c r="U111" s="9">
        <v>0.0</v>
      </c>
      <c r="V111" s="9">
        <v>50.0</v>
      </c>
      <c r="W111" s="9">
        <v>207.0</v>
      </c>
      <c r="X111" s="9">
        <v>43.0</v>
      </c>
      <c r="Y111" s="9">
        <v>6.0</v>
      </c>
      <c r="Z111" s="9">
        <v>0.0</v>
      </c>
    </row>
    <row r="112">
      <c r="A112" s="3" t="s">
        <v>311</v>
      </c>
      <c r="B112" s="3">
        <v>6900.0</v>
      </c>
      <c r="C112" s="10">
        <v>42769.0</v>
      </c>
      <c r="D112" s="12">
        <v>0.67</v>
      </c>
      <c r="E112" s="8">
        <v>10.0</v>
      </c>
      <c r="F112" s="8">
        <v>58.3</v>
      </c>
      <c r="G112" s="8">
        <v>53.0</v>
      </c>
      <c r="H112" s="8">
        <v>15.6</v>
      </c>
      <c r="I112" s="8">
        <v>1.0</v>
      </c>
      <c r="J112" s="8">
        <v>35.0</v>
      </c>
      <c r="K112" s="8">
        <v>117.0</v>
      </c>
      <c r="L112" s="8">
        <v>23.0</v>
      </c>
      <c r="M112" s="8">
        <v>4.0</v>
      </c>
      <c r="N112" s="8">
        <v>0.0</v>
      </c>
      <c r="O112" s="13">
        <v>42772.0</v>
      </c>
      <c r="P112" s="14">
        <v>0.33</v>
      </c>
      <c r="Q112" s="9">
        <v>16.0</v>
      </c>
      <c r="R112" s="9">
        <v>85.8</v>
      </c>
      <c r="S112" s="9">
        <v>100.0</v>
      </c>
      <c r="T112" s="9">
        <v>13.22</v>
      </c>
      <c r="U112" s="9">
        <v>1.0</v>
      </c>
      <c r="V112" s="9">
        <v>50.0</v>
      </c>
      <c r="W112" s="9">
        <v>177.0</v>
      </c>
      <c r="X112" s="9">
        <v>50.0</v>
      </c>
      <c r="Y112" s="9">
        <v>10.0</v>
      </c>
      <c r="Z112" s="9">
        <v>0.0</v>
      </c>
    </row>
    <row r="113">
      <c r="A113" s="3" t="s">
        <v>295</v>
      </c>
      <c r="B113" s="3">
        <v>7300.0</v>
      </c>
      <c r="C113" s="10">
        <v>42770.0</v>
      </c>
      <c r="D113" s="12">
        <v>0.5</v>
      </c>
      <c r="E113" s="8">
        <v>12.0</v>
      </c>
      <c r="F113" s="8">
        <v>73.8</v>
      </c>
      <c r="G113" s="8">
        <v>86.5</v>
      </c>
      <c r="H113" s="8">
        <v>14.54</v>
      </c>
      <c r="I113" s="8">
        <v>0.0</v>
      </c>
      <c r="J113" s="8">
        <v>46.0</v>
      </c>
      <c r="K113" s="8">
        <v>126.0</v>
      </c>
      <c r="L113" s="8">
        <v>35.0</v>
      </c>
      <c r="M113" s="8">
        <v>9.0</v>
      </c>
      <c r="N113" s="8">
        <v>0.0</v>
      </c>
      <c r="O113" s="13">
        <v>42739.0</v>
      </c>
      <c r="P113" s="14">
        <v>0.25</v>
      </c>
      <c r="Q113" s="9">
        <v>10.0</v>
      </c>
      <c r="R113" s="9">
        <v>79.8</v>
      </c>
      <c r="S113" s="9">
        <v>100.0</v>
      </c>
      <c r="T113" s="9">
        <v>13.2</v>
      </c>
      <c r="U113" s="9">
        <v>1.0</v>
      </c>
      <c r="V113" s="9">
        <v>28.0</v>
      </c>
      <c r="W113" s="9">
        <v>117.0</v>
      </c>
      <c r="X113" s="9">
        <v>31.0</v>
      </c>
      <c r="Y113" s="9">
        <v>3.0</v>
      </c>
      <c r="Z113" s="9">
        <v>0.0</v>
      </c>
    </row>
    <row r="114">
      <c r="A114" s="3" t="s">
        <v>298</v>
      </c>
      <c r="B114" s="3">
        <v>7100.0</v>
      </c>
      <c r="C114" s="10">
        <v>42769.0</v>
      </c>
      <c r="D114" s="12">
        <v>0.67</v>
      </c>
      <c r="E114" s="8">
        <v>9.0</v>
      </c>
      <c r="F114" s="8">
        <v>65.7</v>
      </c>
      <c r="G114" s="8">
        <v>75.0</v>
      </c>
      <c r="H114" s="8">
        <v>14.94</v>
      </c>
      <c r="I114" s="8">
        <v>1.0</v>
      </c>
      <c r="J114" s="8">
        <v>29.0</v>
      </c>
      <c r="K114" s="8">
        <v>107.0</v>
      </c>
      <c r="L114" s="8">
        <v>22.0</v>
      </c>
      <c r="M114" s="8">
        <v>3.0</v>
      </c>
      <c r="N114" s="8">
        <v>0.0</v>
      </c>
      <c r="O114" s="13">
        <v>42802.0</v>
      </c>
      <c r="P114" s="14">
        <v>0.38</v>
      </c>
      <c r="Q114" s="9">
        <v>21.0</v>
      </c>
      <c r="R114" s="9">
        <v>82.3</v>
      </c>
      <c r="S114" s="9">
        <v>100.0</v>
      </c>
      <c r="T114" s="9">
        <v>13.17</v>
      </c>
      <c r="U114" s="9">
        <v>2.0</v>
      </c>
      <c r="V114" s="9">
        <v>69.0</v>
      </c>
      <c r="W114" s="9">
        <v>212.0</v>
      </c>
      <c r="X114" s="9">
        <v>85.0</v>
      </c>
      <c r="Y114" s="9">
        <v>10.0</v>
      </c>
      <c r="Z114" s="9">
        <v>0.0</v>
      </c>
    </row>
    <row r="115">
      <c r="A115" s="3" t="s">
        <v>377</v>
      </c>
      <c r="B115" s="3">
        <v>6500.0</v>
      </c>
      <c r="C115" s="10">
        <v>42740.0</v>
      </c>
      <c r="D115" s="12">
        <v>0.2</v>
      </c>
      <c r="E115" s="8">
        <v>12.0</v>
      </c>
      <c r="F115" s="8">
        <v>82.0</v>
      </c>
      <c r="G115" s="8">
        <v>100.0</v>
      </c>
      <c r="H115" s="8">
        <v>15.0</v>
      </c>
      <c r="I115" s="8">
        <v>2.0</v>
      </c>
      <c r="J115" s="8">
        <v>39.0</v>
      </c>
      <c r="K115" s="8">
        <v>136.0</v>
      </c>
      <c r="L115" s="8">
        <v>36.0</v>
      </c>
      <c r="M115" s="8">
        <v>3.0</v>
      </c>
      <c r="N115" s="8">
        <v>0.0</v>
      </c>
      <c r="O115" s="13">
        <v>42741.0</v>
      </c>
      <c r="P115" s="14">
        <v>0.17</v>
      </c>
      <c r="Q115" s="9">
        <v>14.0</v>
      </c>
      <c r="R115" s="9">
        <v>90.5</v>
      </c>
      <c r="S115" s="9">
        <v>100.0</v>
      </c>
      <c r="T115" s="9">
        <v>12.96</v>
      </c>
      <c r="U115" s="9">
        <v>0.0</v>
      </c>
      <c r="V115" s="9">
        <v>48.0</v>
      </c>
      <c r="W115" s="9">
        <v>142.0</v>
      </c>
      <c r="X115" s="9">
        <v>57.0</v>
      </c>
      <c r="Y115" s="9">
        <v>5.0</v>
      </c>
      <c r="Z115" s="9">
        <v>0.0</v>
      </c>
    </row>
    <row r="116">
      <c r="A116" s="3" t="s">
        <v>41</v>
      </c>
      <c r="B116" s="3">
        <v>7100.0</v>
      </c>
      <c r="C116" s="10">
        <v>42797.0</v>
      </c>
      <c r="D116" s="12">
        <v>1.0</v>
      </c>
      <c r="E116" s="8">
        <v>12.0</v>
      </c>
      <c r="F116" s="8">
        <v>25.0</v>
      </c>
      <c r="G116" s="8">
        <v>21.0</v>
      </c>
      <c r="H116" s="8">
        <v>19.83</v>
      </c>
      <c r="I116" s="8">
        <v>4.0</v>
      </c>
      <c r="J116" s="8">
        <v>55.0</v>
      </c>
      <c r="K116" s="8">
        <v>121.0</v>
      </c>
      <c r="L116" s="8">
        <v>33.0</v>
      </c>
      <c r="M116" s="8">
        <v>3.0</v>
      </c>
      <c r="N116" s="8">
        <v>0.0</v>
      </c>
      <c r="O116" s="13">
        <v>42832.0</v>
      </c>
      <c r="P116" s="14">
        <v>0.57</v>
      </c>
      <c r="Q116" s="9">
        <v>22.0</v>
      </c>
      <c r="R116" s="9">
        <v>62.1</v>
      </c>
      <c r="S116" s="9">
        <v>67.0</v>
      </c>
      <c r="T116" s="9">
        <v>12.95</v>
      </c>
      <c r="U116" s="9">
        <v>2.0</v>
      </c>
      <c r="V116" s="9">
        <v>73.0</v>
      </c>
      <c r="W116" s="9">
        <v>181.0</v>
      </c>
      <c r="X116" s="9">
        <v>55.0</v>
      </c>
      <c r="Y116" s="9">
        <v>13.0</v>
      </c>
      <c r="Z116" s="9">
        <v>0.0</v>
      </c>
    </row>
    <row r="117">
      <c r="A117" s="3" t="s">
        <v>351</v>
      </c>
      <c r="B117" s="3">
        <v>6500.0</v>
      </c>
      <c r="C117" s="10">
        <v>42798.0</v>
      </c>
      <c r="D117" s="12">
        <v>0.75</v>
      </c>
      <c r="E117" s="8">
        <v>14.0</v>
      </c>
      <c r="F117" s="8">
        <v>48.8</v>
      </c>
      <c r="G117" s="8">
        <v>38.5</v>
      </c>
      <c r="H117" s="8">
        <v>15.86</v>
      </c>
      <c r="I117" s="8">
        <v>2.0</v>
      </c>
      <c r="J117" s="8">
        <v>48.0</v>
      </c>
      <c r="K117" s="8">
        <v>164.0</v>
      </c>
      <c r="L117" s="8">
        <v>36.0</v>
      </c>
      <c r="M117" s="8">
        <v>2.0</v>
      </c>
      <c r="N117" s="8">
        <v>0.0</v>
      </c>
      <c r="O117" s="13">
        <v>42773.0</v>
      </c>
      <c r="P117" s="14">
        <v>0.29</v>
      </c>
      <c r="Q117" s="9">
        <v>18.0</v>
      </c>
      <c r="R117" s="9">
        <v>78.3</v>
      </c>
      <c r="S117" s="9">
        <v>100.0</v>
      </c>
      <c r="T117" s="9">
        <v>12.92</v>
      </c>
      <c r="U117" s="9">
        <v>1.0</v>
      </c>
      <c r="V117" s="9">
        <v>51.0</v>
      </c>
      <c r="W117" s="9">
        <v>212.0</v>
      </c>
      <c r="X117" s="9">
        <v>51.0</v>
      </c>
      <c r="Y117" s="9">
        <v>9.0</v>
      </c>
      <c r="Z117" s="9">
        <v>0.0</v>
      </c>
    </row>
    <row r="118">
      <c r="A118" s="3" t="s">
        <v>266</v>
      </c>
      <c r="B118" s="3">
        <v>6800.0</v>
      </c>
      <c r="C118" s="10">
        <v>42799.0</v>
      </c>
      <c r="D118" s="12">
        <v>0.6</v>
      </c>
      <c r="E118" s="8">
        <v>16.0</v>
      </c>
      <c r="F118" s="8">
        <v>59.6</v>
      </c>
      <c r="G118" s="8">
        <v>65.0</v>
      </c>
      <c r="H118" s="8">
        <v>16.16</v>
      </c>
      <c r="I118" s="8">
        <v>2.0</v>
      </c>
      <c r="J118" s="8">
        <v>59.0</v>
      </c>
      <c r="K118" s="8">
        <v>181.0</v>
      </c>
      <c r="L118" s="8">
        <v>42.0</v>
      </c>
      <c r="M118" s="8">
        <v>4.0</v>
      </c>
      <c r="N118" s="8">
        <v>0.0</v>
      </c>
      <c r="O118" s="13">
        <v>42892.0</v>
      </c>
      <c r="P118" s="14">
        <v>1.0</v>
      </c>
      <c r="Q118" s="9">
        <v>24.0</v>
      </c>
      <c r="R118" s="9">
        <v>53.5</v>
      </c>
      <c r="S118" s="9">
        <v>57.0</v>
      </c>
      <c r="T118" s="9">
        <v>12.83</v>
      </c>
      <c r="U118" s="9">
        <v>3.0</v>
      </c>
      <c r="V118" s="9">
        <v>63.0</v>
      </c>
      <c r="W118" s="9">
        <v>272.0</v>
      </c>
      <c r="X118" s="9">
        <v>70.0</v>
      </c>
      <c r="Y118" s="9">
        <v>6.0</v>
      </c>
      <c r="Z118" s="9">
        <v>0.0</v>
      </c>
    </row>
    <row r="119">
      <c r="A119" s="3" t="s">
        <v>25</v>
      </c>
      <c r="B119" s="3">
        <v>7300.0</v>
      </c>
      <c r="C119" s="10">
        <v>42797.0</v>
      </c>
      <c r="D119" s="12">
        <v>1.0</v>
      </c>
      <c r="E119" s="8">
        <v>12.0</v>
      </c>
      <c r="F119" s="8">
        <v>13.0</v>
      </c>
      <c r="G119" s="8">
        <v>14.0</v>
      </c>
      <c r="H119" s="8">
        <v>19.13</v>
      </c>
      <c r="I119" s="8">
        <v>1.0</v>
      </c>
      <c r="J119" s="8">
        <v>56.0</v>
      </c>
      <c r="K119" s="8">
        <v>135.0</v>
      </c>
      <c r="L119" s="8">
        <v>20.0</v>
      </c>
      <c r="M119" s="8">
        <v>4.0</v>
      </c>
      <c r="N119" s="8">
        <v>0.0</v>
      </c>
      <c r="O119" s="13">
        <v>42800.0</v>
      </c>
      <c r="P119" s="14">
        <v>0.5</v>
      </c>
      <c r="Q119" s="9">
        <v>17.0</v>
      </c>
      <c r="R119" s="9">
        <v>83.2</v>
      </c>
      <c r="S119" s="9">
        <v>86.0</v>
      </c>
      <c r="T119" s="9">
        <v>12.82</v>
      </c>
      <c r="U119" s="9">
        <v>0.0</v>
      </c>
      <c r="V119" s="9">
        <v>52.0</v>
      </c>
      <c r="W119" s="9">
        <v>194.0</v>
      </c>
      <c r="X119" s="9">
        <v>50.0</v>
      </c>
      <c r="Y119" s="9">
        <v>10.0</v>
      </c>
      <c r="Z119" s="9">
        <v>0.0</v>
      </c>
    </row>
    <row r="120">
      <c r="A120" s="3" t="s">
        <v>10</v>
      </c>
      <c r="B120" s="3">
        <v>7000.0</v>
      </c>
      <c r="C120" s="10">
        <v>42736.0</v>
      </c>
      <c r="D120" s="12">
        <v>1.0</v>
      </c>
      <c r="E120" s="8">
        <v>4.0</v>
      </c>
      <c r="F120" s="8">
        <v>4.0</v>
      </c>
      <c r="G120" s="8">
        <v>4.0</v>
      </c>
      <c r="H120" s="8">
        <v>21.25</v>
      </c>
      <c r="I120" s="8">
        <v>1.0</v>
      </c>
      <c r="J120" s="8">
        <v>21.0</v>
      </c>
      <c r="K120" s="8">
        <v>40.0</v>
      </c>
      <c r="L120" s="8">
        <v>8.0</v>
      </c>
      <c r="M120" s="8">
        <v>2.0</v>
      </c>
      <c r="N120" s="8">
        <v>0.0</v>
      </c>
      <c r="O120" s="13">
        <v>42741.0</v>
      </c>
      <c r="P120" s="14">
        <v>0.17</v>
      </c>
      <c r="Q120" s="9">
        <v>13.0</v>
      </c>
      <c r="R120" s="9">
        <v>96.3</v>
      </c>
      <c r="S120" s="9">
        <v>100.0</v>
      </c>
      <c r="T120" s="9">
        <v>12.81</v>
      </c>
      <c r="U120" s="9">
        <v>1.0</v>
      </c>
      <c r="V120" s="9">
        <v>33.0</v>
      </c>
      <c r="W120" s="9">
        <v>163.0</v>
      </c>
      <c r="X120" s="9">
        <v>30.0</v>
      </c>
      <c r="Y120" s="9">
        <v>7.0</v>
      </c>
      <c r="Z120" s="9">
        <v>0.0</v>
      </c>
    </row>
    <row r="121">
      <c r="A121" s="3" t="s">
        <v>53</v>
      </c>
      <c r="B121" s="3">
        <v>12200.0</v>
      </c>
      <c r="C121" s="10">
        <v>42769.0</v>
      </c>
      <c r="D121" s="12">
        <v>0.67</v>
      </c>
      <c r="E121" s="8">
        <v>10.0</v>
      </c>
      <c r="F121" s="8">
        <v>34.7</v>
      </c>
      <c r="G121" s="8">
        <v>2.0</v>
      </c>
      <c r="H121" s="8">
        <v>20.8</v>
      </c>
      <c r="I121" s="8">
        <v>4.0</v>
      </c>
      <c r="J121" s="8">
        <v>47.0</v>
      </c>
      <c r="K121" s="8">
        <v>102.0</v>
      </c>
      <c r="L121" s="8">
        <v>22.0</v>
      </c>
      <c r="M121" s="8">
        <v>5.0</v>
      </c>
      <c r="N121" s="8">
        <v>0.0</v>
      </c>
      <c r="O121" s="13">
        <v>42770.0</v>
      </c>
      <c r="P121" s="14">
        <v>0.5</v>
      </c>
      <c r="Q121" s="9">
        <v>12.0</v>
      </c>
      <c r="R121" s="9">
        <v>66.8</v>
      </c>
      <c r="S121" s="9">
        <v>77.0</v>
      </c>
      <c r="T121" s="9">
        <v>12.67</v>
      </c>
      <c r="U121" s="9">
        <v>0.0</v>
      </c>
      <c r="V121" s="9">
        <v>34.0</v>
      </c>
      <c r="W121" s="9">
        <v>143.0</v>
      </c>
      <c r="X121" s="9">
        <v>35.0</v>
      </c>
      <c r="Y121" s="9">
        <v>4.0</v>
      </c>
      <c r="Z121" s="9">
        <v>0.0</v>
      </c>
    </row>
    <row r="122">
      <c r="A122" s="3" t="s">
        <v>327</v>
      </c>
      <c r="B122" s="3">
        <v>6800.0</v>
      </c>
      <c r="C122" s="10">
        <v>42740.0</v>
      </c>
      <c r="D122" s="12">
        <v>0.2</v>
      </c>
      <c r="E122" s="8">
        <v>12.0</v>
      </c>
      <c r="F122" s="8">
        <v>91.2</v>
      </c>
      <c r="G122" s="8">
        <v>100.0</v>
      </c>
      <c r="H122" s="8">
        <v>13.21</v>
      </c>
      <c r="I122" s="8">
        <v>3.0</v>
      </c>
      <c r="J122" s="8">
        <v>29.0</v>
      </c>
      <c r="K122" s="8">
        <v>142.0</v>
      </c>
      <c r="L122" s="8">
        <v>37.0</v>
      </c>
      <c r="M122" s="8">
        <v>5.0</v>
      </c>
      <c r="N122" s="8">
        <v>0.0</v>
      </c>
      <c r="O122" s="13">
        <v>42801.0</v>
      </c>
      <c r="P122" s="14">
        <v>0.43</v>
      </c>
      <c r="Q122" s="9">
        <v>20.0</v>
      </c>
      <c r="R122" s="9">
        <v>78.9</v>
      </c>
      <c r="S122" s="9">
        <v>100.0</v>
      </c>
      <c r="T122" s="9">
        <v>12.6</v>
      </c>
      <c r="U122" s="9">
        <v>1.0</v>
      </c>
      <c r="V122" s="9">
        <v>55.0</v>
      </c>
      <c r="W122" s="9">
        <v>236.0</v>
      </c>
      <c r="X122" s="9">
        <v>58.0</v>
      </c>
      <c r="Y122" s="9">
        <v>10.0</v>
      </c>
      <c r="Z122" s="9">
        <v>0.0</v>
      </c>
    </row>
    <row r="123">
      <c r="A123" s="3" t="s">
        <v>66</v>
      </c>
      <c r="B123" s="3">
        <v>6700.0</v>
      </c>
      <c r="C123" s="10">
        <v>42860.0</v>
      </c>
      <c r="D123" s="12">
        <v>1.0</v>
      </c>
      <c r="E123" s="8">
        <v>20.0</v>
      </c>
      <c r="F123" s="8">
        <v>24.4</v>
      </c>
      <c r="G123" s="8">
        <v>25.0</v>
      </c>
      <c r="H123" s="8">
        <v>17.98</v>
      </c>
      <c r="I123" s="8">
        <v>0.0</v>
      </c>
      <c r="J123" s="8">
        <v>90.0</v>
      </c>
      <c r="K123" s="8">
        <v>226.0</v>
      </c>
      <c r="L123" s="8">
        <v>41.0</v>
      </c>
      <c r="M123" s="8">
        <v>3.0</v>
      </c>
      <c r="N123" s="8">
        <v>0.0</v>
      </c>
      <c r="O123" s="13">
        <v>42862.0</v>
      </c>
      <c r="P123" s="14">
        <v>0.71</v>
      </c>
      <c r="Q123" s="9">
        <v>24.0</v>
      </c>
      <c r="R123" s="9">
        <v>71.0</v>
      </c>
      <c r="S123" s="9">
        <v>67.0</v>
      </c>
      <c r="T123" s="9">
        <v>12.56</v>
      </c>
      <c r="U123" s="9">
        <v>1.0</v>
      </c>
      <c r="V123" s="9">
        <v>68.0</v>
      </c>
      <c r="W123" s="9">
        <v>276.0</v>
      </c>
      <c r="X123" s="9">
        <v>77.0</v>
      </c>
      <c r="Y123" s="9">
        <v>10.0</v>
      </c>
      <c r="Z123" s="9">
        <v>0.0</v>
      </c>
    </row>
    <row r="124">
      <c r="A124" s="3" t="s">
        <v>312</v>
      </c>
      <c r="B124" s="3">
        <v>6600.0</v>
      </c>
      <c r="C124" s="8" t="s">
        <v>120</v>
      </c>
      <c r="D124" s="12">
        <v>0.0</v>
      </c>
      <c r="E124" s="8">
        <v>4.0</v>
      </c>
      <c r="F124" s="8">
        <v>100.0</v>
      </c>
      <c r="G124" s="8">
        <v>100.0</v>
      </c>
      <c r="H124" s="8">
        <v>9.5</v>
      </c>
      <c r="I124" s="8">
        <v>0.0</v>
      </c>
      <c r="J124" s="8">
        <v>10.0</v>
      </c>
      <c r="K124" s="8">
        <v>41.0</v>
      </c>
      <c r="L124" s="8">
        <v>17.0</v>
      </c>
      <c r="M124" s="8">
        <v>4.0</v>
      </c>
      <c r="N124" s="8">
        <v>0.0</v>
      </c>
      <c r="O124" s="13">
        <v>42742.0</v>
      </c>
      <c r="P124" s="14">
        <v>0.14</v>
      </c>
      <c r="Q124" s="9">
        <v>13.0</v>
      </c>
      <c r="R124" s="9">
        <v>96.9</v>
      </c>
      <c r="S124" s="9">
        <v>100.0</v>
      </c>
      <c r="T124" s="9">
        <v>12.54</v>
      </c>
      <c r="U124" s="9">
        <v>1.0</v>
      </c>
      <c r="V124" s="9">
        <v>41.0</v>
      </c>
      <c r="W124" s="9">
        <v>132.0</v>
      </c>
      <c r="X124" s="9">
        <v>52.0</v>
      </c>
      <c r="Y124" s="9">
        <v>8.0</v>
      </c>
      <c r="Z124" s="9">
        <v>0.0</v>
      </c>
    </row>
    <row r="125">
      <c r="A125" s="3" t="s">
        <v>391</v>
      </c>
      <c r="B125" s="3">
        <v>7500.0</v>
      </c>
      <c r="C125" s="8" t="s">
        <v>78</v>
      </c>
      <c r="D125" s="12">
        <v>0.0</v>
      </c>
      <c r="E125" s="16"/>
      <c r="F125" s="8">
        <v>0.0</v>
      </c>
      <c r="G125" s="8">
        <v>0.0</v>
      </c>
      <c r="H125" s="8">
        <v>0.0</v>
      </c>
      <c r="I125" s="16"/>
      <c r="J125" s="16"/>
      <c r="K125" s="16"/>
      <c r="L125" s="16"/>
      <c r="M125" s="16"/>
      <c r="N125" s="16"/>
      <c r="O125" s="13">
        <v>42801.0</v>
      </c>
      <c r="P125" s="14">
        <v>0.43</v>
      </c>
      <c r="Q125" s="9">
        <v>20.0</v>
      </c>
      <c r="R125" s="9">
        <v>73.7</v>
      </c>
      <c r="S125" s="9">
        <v>100.0</v>
      </c>
      <c r="T125" s="9">
        <v>12.5</v>
      </c>
      <c r="U125" s="9">
        <v>0.0</v>
      </c>
      <c r="V125" s="9">
        <v>53.0</v>
      </c>
      <c r="W125" s="9">
        <v>250.0</v>
      </c>
      <c r="X125" s="9">
        <v>46.0</v>
      </c>
      <c r="Y125" s="9">
        <v>11.0</v>
      </c>
      <c r="Z125" s="9">
        <v>0.0</v>
      </c>
    </row>
    <row r="126">
      <c r="A126" s="3" t="s">
        <v>205</v>
      </c>
      <c r="B126" s="3">
        <v>6900.0</v>
      </c>
      <c r="C126" s="10">
        <v>42829.0</v>
      </c>
      <c r="D126" s="12">
        <v>1.0</v>
      </c>
      <c r="E126" s="8">
        <v>16.0</v>
      </c>
      <c r="F126" s="8">
        <v>33.5</v>
      </c>
      <c r="G126" s="8">
        <v>36.0</v>
      </c>
      <c r="H126" s="8">
        <v>16.84</v>
      </c>
      <c r="I126" s="8">
        <v>1.0</v>
      </c>
      <c r="J126" s="8">
        <v>64.0</v>
      </c>
      <c r="K126" s="8">
        <v>182.0</v>
      </c>
      <c r="L126" s="8">
        <v>39.0</v>
      </c>
      <c r="M126" s="8">
        <v>2.0</v>
      </c>
      <c r="N126" s="8">
        <v>0.0</v>
      </c>
      <c r="O126" s="13">
        <v>42831.0</v>
      </c>
      <c r="P126" s="14">
        <v>0.67</v>
      </c>
      <c r="Q126" s="9">
        <v>19.0</v>
      </c>
      <c r="R126" s="9">
        <v>71.7</v>
      </c>
      <c r="S126" s="9">
        <v>75.0</v>
      </c>
      <c r="T126" s="9">
        <v>12.39</v>
      </c>
      <c r="U126" s="9">
        <v>1.0</v>
      </c>
      <c r="V126" s="9">
        <v>48.0</v>
      </c>
      <c r="W126" s="9">
        <v>234.0</v>
      </c>
      <c r="X126" s="9">
        <v>51.0</v>
      </c>
      <c r="Y126" s="9">
        <v>8.0</v>
      </c>
      <c r="Z126" s="9">
        <v>0.0</v>
      </c>
    </row>
    <row r="127">
      <c r="A127" s="3" t="s">
        <v>394</v>
      </c>
      <c r="B127" s="3">
        <v>6600.0</v>
      </c>
      <c r="C127" s="8" t="s">
        <v>131</v>
      </c>
      <c r="D127" s="12">
        <v>0.0</v>
      </c>
      <c r="E127" s="8">
        <v>2.0</v>
      </c>
      <c r="F127" s="8">
        <v>100.0</v>
      </c>
      <c r="G127" s="8">
        <v>100.0</v>
      </c>
      <c r="H127" s="8">
        <v>13.0</v>
      </c>
      <c r="I127" s="8">
        <v>0.0</v>
      </c>
      <c r="J127" s="8">
        <v>5.0</v>
      </c>
      <c r="K127" s="8">
        <v>27.0</v>
      </c>
      <c r="L127" s="8">
        <v>3.0</v>
      </c>
      <c r="M127" s="8">
        <v>1.0</v>
      </c>
      <c r="N127" s="8">
        <v>0.0</v>
      </c>
      <c r="O127" s="13">
        <v>42740.0</v>
      </c>
      <c r="P127" s="14">
        <v>0.2</v>
      </c>
      <c r="Q127" s="9">
        <v>12.0</v>
      </c>
      <c r="R127" s="9">
        <v>93.4</v>
      </c>
      <c r="S127" s="9">
        <v>100.0</v>
      </c>
      <c r="T127" s="9">
        <v>12.29</v>
      </c>
      <c r="U127" s="9">
        <v>0.0</v>
      </c>
      <c r="V127" s="9">
        <v>32.0</v>
      </c>
      <c r="W127" s="9">
        <v>146.0</v>
      </c>
      <c r="X127" s="9">
        <v>33.0</v>
      </c>
      <c r="Y127" s="9">
        <v>5.0</v>
      </c>
      <c r="Z127" s="9">
        <v>0.0</v>
      </c>
    </row>
    <row r="128">
      <c r="A128" s="3" t="s">
        <v>175</v>
      </c>
      <c r="B128" s="3">
        <v>6500.0</v>
      </c>
      <c r="C128" s="10">
        <v>42737.0</v>
      </c>
      <c r="D128" s="12">
        <v>0.5</v>
      </c>
      <c r="E128" s="8">
        <v>6.0</v>
      </c>
      <c r="F128" s="8">
        <v>76.0</v>
      </c>
      <c r="G128" s="8">
        <v>76.0</v>
      </c>
      <c r="H128" s="8">
        <v>14.25</v>
      </c>
      <c r="I128" s="8">
        <v>0.0</v>
      </c>
      <c r="J128" s="8">
        <v>20.0</v>
      </c>
      <c r="K128" s="8">
        <v>70.0</v>
      </c>
      <c r="L128" s="8">
        <v>17.0</v>
      </c>
      <c r="M128" s="8">
        <v>1.0</v>
      </c>
      <c r="N128" s="8">
        <v>0.0</v>
      </c>
      <c r="O128" s="13">
        <v>42739.0</v>
      </c>
      <c r="P128" s="14">
        <v>0.25</v>
      </c>
      <c r="Q128" s="9">
        <v>9.0</v>
      </c>
      <c r="R128" s="9">
        <v>92.8</v>
      </c>
      <c r="S128" s="9">
        <v>100.0</v>
      </c>
      <c r="T128" s="9">
        <v>12.28</v>
      </c>
      <c r="U128" s="9">
        <v>1.0</v>
      </c>
      <c r="V128" s="9">
        <v>24.0</v>
      </c>
      <c r="W128" s="9">
        <v>103.0</v>
      </c>
      <c r="X128" s="9">
        <v>26.0</v>
      </c>
      <c r="Y128" s="9">
        <v>8.0</v>
      </c>
      <c r="Z128" s="9">
        <v>0.0</v>
      </c>
    </row>
    <row r="129">
      <c r="A129" s="3" t="s">
        <v>247</v>
      </c>
      <c r="B129" s="3">
        <v>6700.0</v>
      </c>
      <c r="C129" s="10">
        <v>42830.0</v>
      </c>
      <c r="D129" s="12">
        <v>0.8</v>
      </c>
      <c r="E129" s="8">
        <v>18.0</v>
      </c>
      <c r="F129" s="8">
        <v>50.6</v>
      </c>
      <c r="G129" s="8">
        <v>48.0</v>
      </c>
      <c r="H129" s="8">
        <v>16.39</v>
      </c>
      <c r="I129" s="8">
        <v>3.0</v>
      </c>
      <c r="J129" s="8">
        <v>65.0</v>
      </c>
      <c r="K129" s="8">
        <v>205.0</v>
      </c>
      <c r="L129" s="8">
        <v>49.0</v>
      </c>
      <c r="M129" s="8">
        <v>2.0</v>
      </c>
      <c r="N129" s="8">
        <v>0.0</v>
      </c>
      <c r="O129" s="13">
        <v>42773.0</v>
      </c>
      <c r="P129" s="14">
        <v>0.29</v>
      </c>
      <c r="Q129" s="9">
        <v>18.0</v>
      </c>
      <c r="R129" s="9">
        <v>83.6</v>
      </c>
      <c r="S129" s="9">
        <v>100.0</v>
      </c>
      <c r="T129" s="9">
        <v>12.25</v>
      </c>
      <c r="U129" s="9">
        <v>1.0</v>
      </c>
      <c r="V129" s="9">
        <v>52.0</v>
      </c>
      <c r="W129" s="9">
        <v>199.0</v>
      </c>
      <c r="X129" s="9">
        <v>58.0</v>
      </c>
      <c r="Y129" s="9">
        <v>14.0</v>
      </c>
      <c r="Z129" s="9">
        <v>0.0</v>
      </c>
    </row>
    <row r="130">
      <c r="A130" s="3" t="s">
        <v>395</v>
      </c>
      <c r="B130" s="3">
        <v>6700.0</v>
      </c>
      <c r="C130" s="8" t="s">
        <v>78</v>
      </c>
      <c r="D130" s="12">
        <v>0.0</v>
      </c>
      <c r="E130" s="16"/>
      <c r="F130" s="8">
        <v>0.0</v>
      </c>
      <c r="G130" s="8">
        <v>0.0</v>
      </c>
      <c r="H130" s="8">
        <v>0.0</v>
      </c>
      <c r="I130" s="16"/>
      <c r="J130" s="16"/>
      <c r="K130" s="16"/>
      <c r="L130" s="16"/>
      <c r="M130" s="16"/>
      <c r="N130" s="16"/>
      <c r="O130" s="13">
        <v>42738.0</v>
      </c>
      <c r="P130" s="14">
        <v>0.33</v>
      </c>
      <c r="Q130" s="9">
        <v>8.0</v>
      </c>
      <c r="R130" s="9">
        <v>83.7</v>
      </c>
      <c r="S130" s="9">
        <v>100.0</v>
      </c>
      <c r="T130" s="9">
        <v>12.0</v>
      </c>
      <c r="U130" s="9">
        <v>1.0</v>
      </c>
      <c r="V130" s="9">
        <v>22.0</v>
      </c>
      <c r="W130" s="9">
        <v>84.0</v>
      </c>
      <c r="X130" s="9">
        <v>34.0</v>
      </c>
      <c r="Y130" s="9">
        <v>3.0</v>
      </c>
      <c r="Z130" s="9">
        <v>0.0</v>
      </c>
    </row>
    <row r="131">
      <c r="A131" s="3" t="s">
        <v>335</v>
      </c>
      <c r="B131" s="3">
        <v>6700.0</v>
      </c>
      <c r="C131" s="10">
        <v>42770.0</v>
      </c>
      <c r="D131" s="12">
        <v>0.5</v>
      </c>
      <c r="E131" s="8">
        <v>12.0</v>
      </c>
      <c r="F131" s="8">
        <v>77.3</v>
      </c>
      <c r="G131" s="8">
        <v>78.0</v>
      </c>
      <c r="H131" s="8">
        <v>13.33</v>
      </c>
      <c r="I131" s="8">
        <v>0.0</v>
      </c>
      <c r="J131" s="8">
        <v>36.0</v>
      </c>
      <c r="K131" s="8">
        <v>143.0</v>
      </c>
      <c r="L131" s="8">
        <v>35.0</v>
      </c>
      <c r="M131" s="8">
        <v>2.0</v>
      </c>
      <c r="N131" s="8">
        <v>0.0</v>
      </c>
      <c r="O131" s="13">
        <v>42800.0</v>
      </c>
      <c r="P131" s="14">
        <v>0.5</v>
      </c>
      <c r="Q131" s="9">
        <v>18.0</v>
      </c>
      <c r="R131" s="9">
        <v>82.5</v>
      </c>
      <c r="S131" s="9">
        <v>86.5</v>
      </c>
      <c r="T131" s="9">
        <v>11.69</v>
      </c>
      <c r="U131" s="9">
        <v>2.0</v>
      </c>
      <c r="V131" s="9">
        <v>42.0</v>
      </c>
      <c r="W131" s="9">
        <v>214.0</v>
      </c>
      <c r="X131" s="9">
        <v>55.0</v>
      </c>
      <c r="Y131" s="9">
        <v>11.0</v>
      </c>
      <c r="Z131" s="9">
        <v>0.0</v>
      </c>
    </row>
    <row r="132">
      <c r="A132" s="3" t="s">
        <v>396</v>
      </c>
      <c r="B132" s="3">
        <v>6600.0</v>
      </c>
      <c r="C132" s="8" t="s">
        <v>78</v>
      </c>
      <c r="D132" s="12">
        <v>0.0</v>
      </c>
      <c r="E132" s="16"/>
      <c r="F132" s="8">
        <v>0.0</v>
      </c>
      <c r="G132" s="8">
        <v>0.0</v>
      </c>
      <c r="H132" s="8">
        <v>0.0</v>
      </c>
      <c r="I132" s="16"/>
      <c r="J132" s="16"/>
      <c r="K132" s="16"/>
      <c r="L132" s="16"/>
      <c r="M132" s="16"/>
      <c r="N132" s="16"/>
      <c r="O132" s="13">
        <v>42741.0</v>
      </c>
      <c r="P132" s="14">
        <v>0.17</v>
      </c>
      <c r="Q132" s="9">
        <v>14.0</v>
      </c>
      <c r="R132" s="9">
        <v>90.2</v>
      </c>
      <c r="S132" s="9">
        <v>100.0</v>
      </c>
      <c r="T132" s="9">
        <v>11.64</v>
      </c>
      <c r="U132" s="9">
        <v>0.0</v>
      </c>
      <c r="V132" s="9">
        <v>37.0</v>
      </c>
      <c r="W132" s="9">
        <v>164.0</v>
      </c>
      <c r="X132" s="9">
        <v>42.0</v>
      </c>
      <c r="Y132" s="9">
        <v>9.0</v>
      </c>
      <c r="Z132" s="9">
        <v>0.0</v>
      </c>
    </row>
    <row r="133">
      <c r="A133" s="3" t="s">
        <v>254</v>
      </c>
      <c r="B133" s="3">
        <v>6800.0</v>
      </c>
      <c r="C133" s="8" t="s">
        <v>131</v>
      </c>
      <c r="D133" s="12">
        <v>0.0</v>
      </c>
      <c r="E133" s="8">
        <v>2.0</v>
      </c>
      <c r="F133" s="8">
        <v>100.0</v>
      </c>
      <c r="G133" s="8">
        <v>100.0</v>
      </c>
      <c r="H133" s="8">
        <v>8.0</v>
      </c>
      <c r="I133" s="8">
        <v>0.0</v>
      </c>
      <c r="J133" s="8">
        <v>4.0</v>
      </c>
      <c r="K133" s="8">
        <v>21.0</v>
      </c>
      <c r="L133" s="8">
        <v>9.0</v>
      </c>
      <c r="M133" s="8">
        <v>2.0</v>
      </c>
      <c r="N133" s="8">
        <v>0.0</v>
      </c>
      <c r="O133" s="13">
        <v>42738.0</v>
      </c>
      <c r="P133" s="14">
        <v>0.33</v>
      </c>
      <c r="Q133" s="9">
        <v>8.0</v>
      </c>
      <c r="R133" s="9">
        <v>88.3</v>
      </c>
      <c r="S133" s="9">
        <v>100.0</v>
      </c>
      <c r="T133" s="9">
        <v>11.44</v>
      </c>
      <c r="U133" s="9">
        <v>1.0</v>
      </c>
      <c r="V133" s="9">
        <v>21.0</v>
      </c>
      <c r="W133" s="9">
        <v>85.0</v>
      </c>
      <c r="X133" s="9">
        <v>30.0</v>
      </c>
      <c r="Y133" s="9">
        <v>7.0</v>
      </c>
      <c r="Z133" s="9">
        <v>0.0</v>
      </c>
    </row>
    <row r="134">
      <c r="A134" s="3" t="s">
        <v>199</v>
      </c>
      <c r="B134" s="3">
        <v>7000.0</v>
      </c>
      <c r="C134" s="10">
        <v>42798.0</v>
      </c>
      <c r="D134" s="12">
        <v>0.75</v>
      </c>
      <c r="E134" s="8">
        <v>14.0</v>
      </c>
      <c r="F134" s="8">
        <v>44.3</v>
      </c>
      <c r="G134" s="8">
        <v>38.0</v>
      </c>
      <c r="H134" s="8">
        <v>17.32</v>
      </c>
      <c r="I134" s="8">
        <v>0.0</v>
      </c>
      <c r="J134" s="8">
        <v>64.0</v>
      </c>
      <c r="K134" s="8">
        <v>146.0</v>
      </c>
      <c r="L134" s="8">
        <v>39.0</v>
      </c>
      <c r="M134" s="8">
        <v>3.0</v>
      </c>
      <c r="N134" s="8">
        <v>0.0</v>
      </c>
      <c r="O134" s="13">
        <v>42741.0</v>
      </c>
      <c r="P134" s="14">
        <v>0.17</v>
      </c>
      <c r="Q134" s="9">
        <v>14.0</v>
      </c>
      <c r="R134" s="9">
        <v>89.2</v>
      </c>
      <c r="S134" s="9">
        <v>100.0</v>
      </c>
      <c r="T134" s="9">
        <v>11.36</v>
      </c>
      <c r="U134" s="9">
        <v>1.0</v>
      </c>
      <c r="V134" s="9">
        <v>39.0</v>
      </c>
      <c r="W134" s="9">
        <v>146.0</v>
      </c>
      <c r="X134" s="9">
        <v>54.0</v>
      </c>
      <c r="Y134" s="9">
        <v>12.0</v>
      </c>
      <c r="Z134" s="9">
        <v>0.0</v>
      </c>
    </row>
    <row r="135">
      <c r="A135" s="3" t="s">
        <v>397</v>
      </c>
      <c r="B135" s="3">
        <v>6500.0</v>
      </c>
      <c r="C135" s="8" t="s">
        <v>78</v>
      </c>
      <c r="D135" s="12">
        <v>0.0</v>
      </c>
      <c r="E135" s="16"/>
      <c r="F135" s="8">
        <v>0.0</v>
      </c>
      <c r="G135" s="8">
        <v>0.0</v>
      </c>
      <c r="H135" s="8">
        <v>0.0</v>
      </c>
      <c r="I135" s="16"/>
      <c r="J135" s="16"/>
      <c r="K135" s="16"/>
      <c r="L135" s="16"/>
      <c r="M135" s="16"/>
      <c r="N135" s="16"/>
      <c r="O135" s="13">
        <v>42741.0</v>
      </c>
      <c r="P135" s="14">
        <v>0.17</v>
      </c>
      <c r="Q135" s="9">
        <v>13.0</v>
      </c>
      <c r="R135" s="9">
        <v>96.2</v>
      </c>
      <c r="S135" s="9">
        <v>100.0</v>
      </c>
      <c r="T135" s="9">
        <v>11.35</v>
      </c>
      <c r="U135" s="9">
        <v>0.0</v>
      </c>
      <c r="V135" s="9">
        <v>35.0</v>
      </c>
      <c r="W135" s="9">
        <v>147.0</v>
      </c>
      <c r="X135" s="9">
        <v>42.0</v>
      </c>
      <c r="Y135" s="9">
        <v>10.0</v>
      </c>
      <c r="Z135" s="9">
        <v>0.0</v>
      </c>
    </row>
    <row r="136">
      <c r="A136" s="3" t="s">
        <v>75</v>
      </c>
      <c r="B136" s="3">
        <v>6500.0</v>
      </c>
      <c r="C136" s="10">
        <v>42830.0</v>
      </c>
      <c r="D136" s="12">
        <v>0.8</v>
      </c>
      <c r="E136" s="8">
        <v>18.0</v>
      </c>
      <c r="F136" s="8">
        <v>48.0</v>
      </c>
      <c r="G136" s="8">
        <v>43.0</v>
      </c>
      <c r="H136" s="8">
        <v>16.67</v>
      </c>
      <c r="I136" s="8">
        <v>2.0</v>
      </c>
      <c r="J136" s="8">
        <v>70.0</v>
      </c>
      <c r="K136" s="8">
        <v>202.0</v>
      </c>
      <c r="L136" s="8">
        <v>46.0</v>
      </c>
      <c r="M136" s="8">
        <v>4.0</v>
      </c>
      <c r="N136" s="8">
        <v>0.0</v>
      </c>
      <c r="O136" s="13">
        <v>42739.0</v>
      </c>
      <c r="P136" s="14">
        <v>0.25</v>
      </c>
      <c r="Q136" s="9">
        <v>9.0</v>
      </c>
      <c r="R136" s="9">
        <v>93.0</v>
      </c>
      <c r="S136" s="9">
        <v>100.0</v>
      </c>
      <c r="T136" s="9">
        <v>11.17</v>
      </c>
      <c r="U136" s="9">
        <v>0.0</v>
      </c>
      <c r="V136" s="9">
        <v>21.0</v>
      </c>
      <c r="W136" s="9">
        <v>110.0</v>
      </c>
      <c r="X136" s="9">
        <v>27.0</v>
      </c>
      <c r="Y136" s="9">
        <v>4.0</v>
      </c>
      <c r="Z136" s="9">
        <v>0.0</v>
      </c>
    </row>
    <row r="137">
      <c r="A137" s="3" t="s">
        <v>309</v>
      </c>
      <c r="B137" s="3">
        <v>6500.0</v>
      </c>
      <c r="C137" s="10">
        <v>42797.0</v>
      </c>
      <c r="D137" s="12">
        <v>1.0</v>
      </c>
      <c r="E137" s="8">
        <v>10.0</v>
      </c>
      <c r="F137" s="8">
        <v>68.0</v>
      </c>
      <c r="G137" s="8">
        <v>77.0</v>
      </c>
      <c r="H137" s="8">
        <v>15.25</v>
      </c>
      <c r="I137" s="8">
        <v>1.0</v>
      </c>
      <c r="J137" s="8">
        <v>39.0</v>
      </c>
      <c r="K137" s="8">
        <v>99.0</v>
      </c>
      <c r="L137" s="8">
        <v>38.0</v>
      </c>
      <c r="M137" s="8">
        <v>3.0</v>
      </c>
      <c r="N137" s="8">
        <v>0.0</v>
      </c>
      <c r="O137" s="9" t="s">
        <v>317</v>
      </c>
      <c r="P137" s="14">
        <v>0.0</v>
      </c>
      <c r="Q137" s="9">
        <v>8.0</v>
      </c>
      <c r="R137" s="9">
        <v>100.0</v>
      </c>
      <c r="S137" s="9">
        <v>100.0</v>
      </c>
      <c r="T137" s="9">
        <v>11.13</v>
      </c>
      <c r="U137" s="9">
        <v>0.0</v>
      </c>
      <c r="V137" s="9">
        <v>19.0</v>
      </c>
      <c r="W137" s="9">
        <v>96.0</v>
      </c>
      <c r="X137" s="9">
        <v>26.0</v>
      </c>
      <c r="Y137" s="9">
        <v>3.0</v>
      </c>
      <c r="Z137" s="9">
        <v>0.0</v>
      </c>
    </row>
    <row r="138">
      <c r="A138" s="3" t="s">
        <v>173</v>
      </c>
      <c r="B138" s="3">
        <v>7400.0</v>
      </c>
      <c r="C138" s="10">
        <v>42799.0</v>
      </c>
      <c r="D138" s="12">
        <v>0.6</v>
      </c>
      <c r="E138" s="8">
        <v>16.0</v>
      </c>
      <c r="F138" s="8">
        <v>61.8</v>
      </c>
      <c r="G138" s="8">
        <v>53.0</v>
      </c>
      <c r="H138" s="8">
        <v>16.75</v>
      </c>
      <c r="I138" s="8">
        <v>1.0</v>
      </c>
      <c r="J138" s="8">
        <v>68.0</v>
      </c>
      <c r="K138" s="8">
        <v>171.0</v>
      </c>
      <c r="L138" s="8">
        <v>37.0</v>
      </c>
      <c r="M138" s="8">
        <v>11.0</v>
      </c>
      <c r="N138" s="8">
        <v>0.0</v>
      </c>
      <c r="O138" s="13">
        <v>42800.0</v>
      </c>
      <c r="P138" s="14">
        <v>0.5</v>
      </c>
      <c r="Q138" s="9">
        <v>18.0</v>
      </c>
      <c r="R138" s="9">
        <v>78.3</v>
      </c>
      <c r="S138" s="9">
        <v>80.0</v>
      </c>
      <c r="T138" s="9">
        <v>10.83</v>
      </c>
      <c r="U138" s="9">
        <v>0.0</v>
      </c>
      <c r="V138" s="9">
        <v>42.0</v>
      </c>
      <c r="W138" s="9">
        <v>216.0</v>
      </c>
      <c r="X138" s="9">
        <v>54.0</v>
      </c>
      <c r="Y138" s="9">
        <v>12.0</v>
      </c>
      <c r="Z138" s="9">
        <v>0.0</v>
      </c>
    </row>
    <row r="139">
      <c r="A139" s="3" t="s">
        <v>163</v>
      </c>
      <c r="B139" s="3">
        <v>6900.0</v>
      </c>
      <c r="C139" s="10">
        <v>42736.0</v>
      </c>
      <c r="D139" s="12">
        <v>1.0</v>
      </c>
      <c r="E139" s="8">
        <v>4.0</v>
      </c>
      <c r="F139" s="8">
        <v>41.0</v>
      </c>
      <c r="G139" s="8">
        <v>41.0</v>
      </c>
      <c r="H139" s="8">
        <v>20.0</v>
      </c>
      <c r="I139" s="8">
        <v>2.0</v>
      </c>
      <c r="J139" s="8">
        <v>17.0</v>
      </c>
      <c r="K139" s="8">
        <v>40.0</v>
      </c>
      <c r="L139" s="8">
        <v>12.0</v>
      </c>
      <c r="M139" s="8">
        <v>1.0</v>
      </c>
      <c r="N139" s="8">
        <v>0.0</v>
      </c>
      <c r="O139" s="13">
        <v>42772.0</v>
      </c>
      <c r="P139" s="14">
        <v>0.33</v>
      </c>
      <c r="Q139" s="9">
        <v>13.0</v>
      </c>
      <c r="R139" s="9">
        <v>84.2</v>
      </c>
      <c r="S139" s="9">
        <v>100.0</v>
      </c>
      <c r="T139" s="9">
        <v>10.73</v>
      </c>
      <c r="U139" s="9">
        <v>1.0</v>
      </c>
      <c r="V139" s="9">
        <v>29.0</v>
      </c>
      <c r="W139" s="9">
        <v>150.0</v>
      </c>
      <c r="X139" s="9">
        <v>47.0</v>
      </c>
      <c r="Y139" s="9">
        <v>7.0</v>
      </c>
      <c r="Z139" s="9">
        <v>0.0</v>
      </c>
    </row>
    <row r="140">
      <c r="A140" s="3" t="s">
        <v>285</v>
      </c>
      <c r="B140" s="3">
        <v>6600.0</v>
      </c>
      <c r="C140" s="10">
        <v>42738.0</v>
      </c>
      <c r="D140" s="12">
        <v>0.33</v>
      </c>
      <c r="E140" s="8">
        <v>8.0</v>
      </c>
      <c r="F140" s="8">
        <v>67.3</v>
      </c>
      <c r="G140" s="8">
        <v>100.0</v>
      </c>
      <c r="H140" s="8">
        <v>16.63</v>
      </c>
      <c r="I140" s="8">
        <v>0.0</v>
      </c>
      <c r="J140" s="8">
        <v>34.0</v>
      </c>
      <c r="K140" s="8">
        <v>87.0</v>
      </c>
      <c r="L140" s="8">
        <v>21.0</v>
      </c>
      <c r="M140" s="8">
        <v>2.0</v>
      </c>
      <c r="N140" s="8">
        <v>0.0</v>
      </c>
      <c r="O140" s="13">
        <v>42743.0</v>
      </c>
      <c r="P140" s="14">
        <v>0.13</v>
      </c>
      <c r="Q140" s="9">
        <v>18.0</v>
      </c>
      <c r="R140" s="9">
        <v>92.5</v>
      </c>
      <c r="S140" s="9">
        <v>100.0</v>
      </c>
      <c r="T140" s="9">
        <v>10.69</v>
      </c>
      <c r="U140" s="9">
        <v>0.0</v>
      </c>
      <c r="V140" s="9">
        <v>43.0</v>
      </c>
      <c r="W140" s="9">
        <v>208.0</v>
      </c>
      <c r="X140" s="9">
        <v>65.0</v>
      </c>
      <c r="Y140" s="9">
        <v>8.0</v>
      </c>
      <c r="Z140" s="9">
        <v>0.0</v>
      </c>
    </row>
    <row r="141">
      <c r="A141" s="3" t="s">
        <v>339</v>
      </c>
      <c r="B141" s="3">
        <v>6500.0</v>
      </c>
      <c r="C141" s="8" t="s">
        <v>120</v>
      </c>
      <c r="D141" s="12">
        <v>0.0</v>
      </c>
      <c r="E141" s="8">
        <v>4.0</v>
      </c>
      <c r="F141" s="8">
        <v>100.0</v>
      </c>
      <c r="G141" s="8">
        <v>100.0</v>
      </c>
      <c r="H141" s="8">
        <v>13.13</v>
      </c>
      <c r="I141" s="8">
        <v>1.0</v>
      </c>
      <c r="J141" s="8">
        <v>11.0</v>
      </c>
      <c r="K141" s="8">
        <v>42.0</v>
      </c>
      <c r="L141" s="8">
        <v>17.0</v>
      </c>
      <c r="M141" s="8">
        <v>1.0</v>
      </c>
      <c r="N141" s="8">
        <v>0.0</v>
      </c>
      <c r="O141" s="13">
        <v>42742.0</v>
      </c>
      <c r="P141" s="14">
        <v>0.14</v>
      </c>
      <c r="Q141" s="9">
        <v>16.0</v>
      </c>
      <c r="R141" s="9">
        <v>89.4</v>
      </c>
      <c r="S141" s="9">
        <v>100.0</v>
      </c>
      <c r="T141" s="9">
        <v>10.69</v>
      </c>
      <c r="U141" s="9">
        <v>0.0</v>
      </c>
      <c r="V141" s="9">
        <v>36.0</v>
      </c>
      <c r="W141" s="9">
        <v>192.0</v>
      </c>
      <c r="X141" s="9">
        <v>54.0</v>
      </c>
      <c r="Y141" s="9">
        <v>6.0</v>
      </c>
      <c r="Z141" s="9">
        <v>0.0</v>
      </c>
    </row>
    <row r="142">
      <c r="A142" s="3" t="s">
        <v>399</v>
      </c>
      <c r="B142" s="3">
        <v>6500.0</v>
      </c>
      <c r="C142" s="8" t="s">
        <v>78</v>
      </c>
      <c r="D142" s="12">
        <v>0.0</v>
      </c>
      <c r="E142" s="16"/>
      <c r="F142" s="8">
        <v>0.0</v>
      </c>
      <c r="G142" s="8">
        <v>0.0</v>
      </c>
      <c r="H142" s="8">
        <v>0.0</v>
      </c>
      <c r="I142" s="16"/>
      <c r="J142" s="16"/>
      <c r="K142" s="16"/>
      <c r="L142" s="16"/>
      <c r="M142" s="16"/>
      <c r="N142" s="16"/>
      <c r="O142" s="9" t="s">
        <v>131</v>
      </c>
      <c r="P142" s="14">
        <v>0.0</v>
      </c>
      <c r="Q142" s="9">
        <v>2.0</v>
      </c>
      <c r="R142" s="9">
        <v>100.0</v>
      </c>
      <c r="S142" s="9">
        <v>100.0</v>
      </c>
      <c r="T142" s="9">
        <v>9.5</v>
      </c>
      <c r="U142" s="9">
        <v>0.0</v>
      </c>
      <c r="V142" s="9">
        <v>4.0</v>
      </c>
      <c r="W142" s="9">
        <v>24.0</v>
      </c>
      <c r="X142" s="9">
        <v>6.0</v>
      </c>
      <c r="Y142" s="9">
        <v>2.0</v>
      </c>
      <c r="Z142" s="9">
        <v>0.0</v>
      </c>
    </row>
    <row r="143">
      <c r="A143" s="3" t="s">
        <v>383</v>
      </c>
      <c r="B143" s="3">
        <v>6900.0</v>
      </c>
      <c r="C143" s="10">
        <v>42738.0</v>
      </c>
      <c r="D143" s="12">
        <v>0.33</v>
      </c>
      <c r="E143" s="8">
        <v>8.0</v>
      </c>
      <c r="F143" s="8">
        <v>88.0</v>
      </c>
      <c r="G143" s="8">
        <v>100.0</v>
      </c>
      <c r="H143" s="8">
        <v>13.81</v>
      </c>
      <c r="I143" s="8">
        <v>1.0</v>
      </c>
      <c r="J143" s="8">
        <v>26.0</v>
      </c>
      <c r="K143" s="8">
        <v>85.0</v>
      </c>
      <c r="L143" s="8">
        <v>28.0</v>
      </c>
      <c r="M143" s="8">
        <v>4.0</v>
      </c>
      <c r="N143" s="8">
        <v>0.0</v>
      </c>
      <c r="O143" s="9" t="s">
        <v>381</v>
      </c>
      <c r="P143" s="14">
        <v>0.0</v>
      </c>
      <c r="Q143" s="9">
        <v>5.0</v>
      </c>
      <c r="R143" s="9">
        <v>100.3</v>
      </c>
      <c r="S143" s="9">
        <v>100.0</v>
      </c>
      <c r="T143" s="9">
        <v>6.9</v>
      </c>
      <c r="U143" s="9">
        <v>0.0</v>
      </c>
      <c r="V143" s="9">
        <v>9.0</v>
      </c>
      <c r="W143" s="9">
        <v>49.0</v>
      </c>
      <c r="X143" s="9">
        <v>30.0</v>
      </c>
      <c r="Y143" s="9">
        <v>2.0</v>
      </c>
      <c r="Z143" s="9">
        <v>0.0</v>
      </c>
    </row>
    <row r="144">
      <c r="A144" s="3" t="s">
        <v>382</v>
      </c>
      <c r="B144" s="3">
        <v>6800.0</v>
      </c>
      <c r="C144" s="10">
        <v>42736.0</v>
      </c>
      <c r="D144" s="12">
        <v>1.0</v>
      </c>
      <c r="E144" s="8">
        <v>3.0</v>
      </c>
      <c r="F144" s="8">
        <v>87.0</v>
      </c>
      <c r="G144" s="8">
        <v>87.0</v>
      </c>
      <c r="H144" s="8">
        <v>14.83</v>
      </c>
      <c r="I144" s="8">
        <v>1.0</v>
      </c>
      <c r="J144" s="8">
        <v>8.0</v>
      </c>
      <c r="K144" s="8">
        <v>36.0</v>
      </c>
      <c r="L144" s="8">
        <v>7.0</v>
      </c>
      <c r="M144" s="8">
        <v>2.0</v>
      </c>
      <c r="N144" s="8">
        <v>0.0</v>
      </c>
      <c r="O144" s="9" t="s">
        <v>381</v>
      </c>
      <c r="P144" s="14">
        <v>0.0</v>
      </c>
      <c r="Q144" s="9">
        <v>6.0</v>
      </c>
      <c r="R144" s="9">
        <v>100.0</v>
      </c>
      <c r="S144" s="9">
        <v>100.0</v>
      </c>
      <c r="T144" s="9">
        <v>6.67</v>
      </c>
      <c r="U144" s="9">
        <v>0.0</v>
      </c>
      <c r="V144" s="9">
        <v>11.0</v>
      </c>
      <c r="W144" s="9">
        <v>60.0</v>
      </c>
      <c r="X144" s="9">
        <v>28.0</v>
      </c>
      <c r="Y144" s="9">
        <v>9.0</v>
      </c>
      <c r="Z144" s="9">
        <v>0.0</v>
      </c>
    </row>
    <row r="145">
      <c r="A145" s="3" t="s">
        <v>392</v>
      </c>
      <c r="B145" s="3">
        <v>6900.0</v>
      </c>
      <c r="C145" s="8" t="s">
        <v>131</v>
      </c>
      <c r="D145" s="12">
        <v>0.0</v>
      </c>
      <c r="E145" s="8">
        <v>2.0</v>
      </c>
      <c r="F145" s="8">
        <v>100.0</v>
      </c>
      <c r="G145" s="8">
        <v>100.0</v>
      </c>
      <c r="H145" s="8">
        <v>6.25</v>
      </c>
      <c r="I145" s="8">
        <v>0.0</v>
      </c>
      <c r="J145" s="8">
        <v>4.0</v>
      </c>
      <c r="K145" s="8">
        <v>18.0</v>
      </c>
      <c r="L145" s="8">
        <v>11.0</v>
      </c>
      <c r="M145" s="8">
        <v>3.0</v>
      </c>
      <c r="N145" s="8">
        <v>0.0</v>
      </c>
      <c r="O145" s="9" t="s">
        <v>78</v>
      </c>
      <c r="P145" s="14">
        <v>0.0</v>
      </c>
      <c r="Q145" s="9">
        <v>0.0</v>
      </c>
      <c r="R145" s="9">
        <v>0.0</v>
      </c>
      <c r="S145" s="9">
        <v>0.0</v>
      </c>
      <c r="T145" s="9">
        <v>0.0</v>
      </c>
      <c r="U145" s="7"/>
      <c r="V145" s="7"/>
      <c r="W145" s="7"/>
      <c r="X145" s="7"/>
      <c r="Y145" s="7"/>
      <c r="Z145" s="7"/>
    </row>
    <row r="146">
      <c r="A146" s="3" t="s">
        <v>19</v>
      </c>
      <c r="B146" s="3">
        <v>7200.0</v>
      </c>
      <c r="C146" s="10">
        <v>42736.0</v>
      </c>
      <c r="D146" s="12">
        <v>1.0</v>
      </c>
      <c r="E146" s="8">
        <v>4.0</v>
      </c>
      <c r="F146" s="8">
        <v>9.0</v>
      </c>
      <c r="G146" s="8">
        <v>9.0</v>
      </c>
      <c r="H146" s="8">
        <v>21.25</v>
      </c>
      <c r="I146" s="8">
        <v>2.0</v>
      </c>
      <c r="J146" s="8">
        <v>18.0</v>
      </c>
      <c r="K146" s="8">
        <v>42.0</v>
      </c>
      <c r="L146" s="8">
        <v>8.0</v>
      </c>
      <c r="M146" s="8">
        <v>2.0</v>
      </c>
      <c r="N146" s="8">
        <v>0.0</v>
      </c>
      <c r="O146" s="9" t="s">
        <v>78</v>
      </c>
      <c r="P146" s="14">
        <v>0.0</v>
      </c>
      <c r="Q146" s="9">
        <v>0.0</v>
      </c>
      <c r="R146" s="9">
        <v>0.0</v>
      </c>
      <c r="S146" s="9">
        <v>0.0</v>
      </c>
      <c r="T146" s="9">
        <v>0.0</v>
      </c>
      <c r="U146" s="7"/>
      <c r="V146" s="7"/>
      <c r="W146" s="7"/>
      <c r="X146" s="7"/>
      <c r="Y146" s="7"/>
      <c r="Z146" s="7"/>
    </row>
    <row r="147">
      <c r="A147" s="3" t="s">
        <v>400</v>
      </c>
      <c r="B147" s="3" t="e">
        <v>#N/A</v>
      </c>
      <c r="C147" s="8" t="s">
        <v>78</v>
      </c>
      <c r="D147" s="12">
        <v>0.0</v>
      </c>
      <c r="E147" s="16"/>
      <c r="F147" s="8">
        <v>0.0</v>
      </c>
      <c r="G147" s="8">
        <v>0.0</v>
      </c>
      <c r="H147" s="8">
        <v>0.0</v>
      </c>
      <c r="I147" s="16"/>
      <c r="J147" s="16"/>
      <c r="K147" s="16"/>
      <c r="L147" s="16"/>
      <c r="M147" s="16"/>
      <c r="N147" s="16"/>
      <c r="O147" s="9" t="s">
        <v>78</v>
      </c>
      <c r="P147" s="14">
        <v>0.0</v>
      </c>
      <c r="Q147" s="9">
        <v>0.0</v>
      </c>
      <c r="R147" s="9">
        <v>0.0</v>
      </c>
      <c r="S147" s="9">
        <v>0.0</v>
      </c>
      <c r="T147" s="9">
        <v>0.0</v>
      </c>
      <c r="U147" s="7"/>
      <c r="V147" s="7"/>
      <c r="W147" s="7"/>
      <c r="X147" s="7"/>
      <c r="Y147" s="7"/>
      <c r="Z147" s="7"/>
    </row>
    <row r="148">
      <c r="A148" s="3" t="s">
        <v>388</v>
      </c>
      <c r="B148" s="3">
        <v>6700.0</v>
      </c>
      <c r="C148" s="10">
        <v>42736.0</v>
      </c>
      <c r="D148" s="12">
        <v>1.0</v>
      </c>
      <c r="E148" s="8">
        <v>4.0</v>
      </c>
      <c r="F148" s="8">
        <v>75.0</v>
      </c>
      <c r="G148" s="8">
        <v>75.0</v>
      </c>
      <c r="H148" s="8">
        <v>12.5</v>
      </c>
      <c r="I148" s="8">
        <v>0.0</v>
      </c>
      <c r="J148" s="8">
        <v>11.0</v>
      </c>
      <c r="K148" s="8">
        <v>48.0</v>
      </c>
      <c r="L148" s="8">
        <v>12.0</v>
      </c>
      <c r="M148" s="8">
        <v>1.0</v>
      </c>
      <c r="N148" s="8">
        <v>0.0</v>
      </c>
      <c r="O148" s="9" t="s">
        <v>78</v>
      </c>
      <c r="P148" s="14">
        <v>0.0</v>
      </c>
      <c r="Q148" s="9">
        <v>0.0</v>
      </c>
      <c r="R148" s="9">
        <v>0.0</v>
      </c>
      <c r="S148" s="9">
        <v>0.0</v>
      </c>
      <c r="T148" s="9">
        <v>0.0</v>
      </c>
      <c r="U148" s="7"/>
      <c r="V148" s="7"/>
      <c r="W148" s="7"/>
      <c r="X148" s="7"/>
      <c r="Y148" s="7"/>
      <c r="Z148" s="7"/>
    </row>
    <row r="149">
      <c r="A149" s="3" t="s">
        <v>398</v>
      </c>
      <c r="B149" s="3">
        <v>6700.0</v>
      </c>
      <c r="C149" s="8" t="s">
        <v>78</v>
      </c>
      <c r="D149" s="12">
        <v>0.0</v>
      </c>
      <c r="E149" s="16"/>
      <c r="F149" s="8">
        <v>0.0</v>
      </c>
      <c r="G149" s="8">
        <v>0.0</v>
      </c>
      <c r="H149" s="8">
        <v>0.0</v>
      </c>
      <c r="I149" s="16"/>
      <c r="J149" s="16"/>
      <c r="K149" s="16"/>
      <c r="L149" s="16"/>
      <c r="M149" s="16"/>
      <c r="N149" s="16"/>
      <c r="O149" s="9" t="s">
        <v>78</v>
      </c>
      <c r="P149" s="14">
        <v>0.0</v>
      </c>
      <c r="Q149" s="9">
        <v>0.0</v>
      </c>
      <c r="R149" s="9">
        <v>0.0</v>
      </c>
      <c r="S149" s="9">
        <v>0.0</v>
      </c>
      <c r="T149" s="9">
        <v>0.0</v>
      </c>
      <c r="U149" s="7"/>
      <c r="V149" s="7"/>
      <c r="W149" s="7"/>
      <c r="X149" s="7"/>
      <c r="Y149" s="7"/>
      <c r="Z149" s="7"/>
    </row>
    <row r="150">
      <c r="A150" s="3" t="s">
        <v>401</v>
      </c>
      <c r="B150" s="3" t="e">
        <v>#N/A</v>
      </c>
      <c r="C150" s="8" t="s">
        <v>78</v>
      </c>
      <c r="D150" s="12">
        <v>0.0</v>
      </c>
      <c r="E150" s="16"/>
      <c r="F150" s="8">
        <v>0.0</v>
      </c>
      <c r="G150" s="8">
        <v>0.0</v>
      </c>
      <c r="H150" s="8">
        <v>0.0</v>
      </c>
      <c r="I150" s="16"/>
      <c r="J150" s="16"/>
      <c r="K150" s="16"/>
      <c r="L150" s="16"/>
      <c r="M150" s="16"/>
      <c r="N150" s="16"/>
      <c r="O150" s="9" t="s">
        <v>78</v>
      </c>
      <c r="P150" s="14">
        <v>0.0</v>
      </c>
      <c r="Q150" s="9">
        <v>0.0</v>
      </c>
      <c r="R150" s="9">
        <v>0.0</v>
      </c>
      <c r="S150" s="9">
        <v>0.0</v>
      </c>
      <c r="T150" s="9">
        <v>0.0</v>
      </c>
      <c r="U150" s="7"/>
      <c r="V150" s="7"/>
      <c r="W150" s="7"/>
      <c r="X150" s="7"/>
      <c r="Y150" s="7"/>
      <c r="Z150" s="7"/>
    </row>
    <row r="151">
      <c r="A151" s="3" t="s">
        <v>390</v>
      </c>
      <c r="B151" s="3">
        <v>6600.0</v>
      </c>
      <c r="C151" s="8" t="s">
        <v>131</v>
      </c>
      <c r="D151" s="12">
        <v>0.0</v>
      </c>
      <c r="E151" s="8">
        <v>2.0</v>
      </c>
      <c r="F151" s="8">
        <v>100.0</v>
      </c>
      <c r="G151" s="8">
        <v>100.0</v>
      </c>
      <c r="H151" s="8">
        <v>8.0</v>
      </c>
      <c r="I151" s="8">
        <v>0.0</v>
      </c>
      <c r="J151" s="8">
        <v>4.0</v>
      </c>
      <c r="K151" s="8">
        <v>20.0</v>
      </c>
      <c r="L151" s="8">
        <v>12.0</v>
      </c>
      <c r="M151" s="8">
        <v>0.0</v>
      </c>
      <c r="N151" s="8">
        <v>0.0</v>
      </c>
      <c r="O151" s="9" t="s">
        <v>78</v>
      </c>
      <c r="P151" s="14">
        <v>0.0</v>
      </c>
      <c r="Q151" s="9">
        <v>0.0</v>
      </c>
      <c r="R151" s="9">
        <v>0.0</v>
      </c>
      <c r="S151" s="9">
        <v>0.0</v>
      </c>
      <c r="T151" s="9">
        <v>0.0</v>
      </c>
      <c r="U151" s="7"/>
      <c r="V151" s="7"/>
      <c r="W151" s="7"/>
      <c r="X151" s="7"/>
      <c r="Y151" s="7"/>
      <c r="Z151" s="7"/>
    </row>
    <row r="152">
      <c r="A152" s="3" t="s">
        <v>384</v>
      </c>
      <c r="B152" s="3">
        <v>6600.0</v>
      </c>
      <c r="C152" s="10">
        <v>42737.0</v>
      </c>
      <c r="D152" s="12">
        <v>0.5</v>
      </c>
      <c r="E152" s="8">
        <v>6.0</v>
      </c>
      <c r="F152" s="8">
        <v>88.5</v>
      </c>
      <c r="G152" s="8">
        <v>88.5</v>
      </c>
      <c r="H152" s="8">
        <v>11.67</v>
      </c>
      <c r="I152" s="8">
        <v>2.0</v>
      </c>
      <c r="J152" s="8">
        <v>11.0</v>
      </c>
      <c r="K152" s="8">
        <v>72.0</v>
      </c>
      <c r="L152" s="8">
        <v>16.0</v>
      </c>
      <c r="M152" s="8">
        <v>7.0</v>
      </c>
      <c r="N152" s="8">
        <v>0.0</v>
      </c>
      <c r="O152" s="9" t="s">
        <v>78</v>
      </c>
      <c r="P152" s="14">
        <v>0.0</v>
      </c>
      <c r="Q152" s="9">
        <v>0.0</v>
      </c>
      <c r="R152" s="9">
        <v>0.0</v>
      </c>
      <c r="S152" s="9">
        <v>0.0</v>
      </c>
      <c r="T152" s="9">
        <v>0.0</v>
      </c>
      <c r="U152" s="7"/>
      <c r="V152" s="7"/>
      <c r="W152" s="7"/>
      <c r="X152" s="7"/>
      <c r="Y152" s="7"/>
      <c r="Z152" s="7"/>
    </row>
    <row r="153">
      <c r="A153" s="3" t="s">
        <v>402</v>
      </c>
      <c r="B153" s="3">
        <v>7200.0</v>
      </c>
      <c r="C153" s="8" t="s">
        <v>78</v>
      </c>
      <c r="D153" s="12">
        <v>0.0</v>
      </c>
      <c r="E153" s="16"/>
      <c r="F153" s="8">
        <v>0.0</v>
      </c>
      <c r="G153" s="8">
        <v>0.0</v>
      </c>
      <c r="H153" s="8">
        <v>0.0</v>
      </c>
      <c r="I153" s="16"/>
      <c r="J153" s="16"/>
      <c r="K153" s="16"/>
      <c r="L153" s="16"/>
      <c r="M153" s="16"/>
      <c r="N153" s="16"/>
      <c r="O153" s="9" t="s">
        <v>78</v>
      </c>
      <c r="P153" s="14">
        <v>0.0</v>
      </c>
      <c r="Q153" s="9">
        <v>0.0</v>
      </c>
      <c r="R153" s="9">
        <v>0.0</v>
      </c>
      <c r="S153" s="9">
        <v>0.0</v>
      </c>
      <c r="T153" s="9">
        <v>0.0</v>
      </c>
      <c r="U153" s="7"/>
      <c r="V153" s="7"/>
      <c r="W153" s="7"/>
      <c r="X153" s="7"/>
      <c r="Y153" s="7"/>
      <c r="Z153" s="7"/>
    </row>
    <row r="154">
      <c r="A154" s="3" t="s">
        <v>324</v>
      </c>
      <c r="B154" s="3">
        <v>6900.0</v>
      </c>
      <c r="C154" s="10">
        <v>42770.0</v>
      </c>
      <c r="D154" s="12">
        <v>0.5</v>
      </c>
      <c r="E154" s="8">
        <v>12.0</v>
      </c>
      <c r="F154" s="8">
        <v>78.8</v>
      </c>
      <c r="G154" s="8">
        <v>83.0</v>
      </c>
      <c r="H154" s="8">
        <v>12.46</v>
      </c>
      <c r="I154" s="8">
        <v>0.0</v>
      </c>
      <c r="J154" s="8">
        <v>35.0</v>
      </c>
      <c r="K154" s="8">
        <v>136.0</v>
      </c>
      <c r="L154" s="8">
        <v>43.0</v>
      </c>
      <c r="M154" s="8">
        <v>2.0</v>
      </c>
      <c r="N154" s="8">
        <v>0.0</v>
      </c>
      <c r="O154" s="13">
        <v>42737.0</v>
      </c>
      <c r="P154" s="14">
        <v>0.5</v>
      </c>
      <c r="Q154" s="9">
        <v>6.0</v>
      </c>
      <c r="R154" s="9">
        <v>86.0</v>
      </c>
      <c r="S154" s="9">
        <v>86.0</v>
      </c>
      <c r="T154" s="9">
        <v>0.0</v>
      </c>
      <c r="U154" s="9">
        <v>0.0</v>
      </c>
      <c r="V154" s="9">
        <v>0.0</v>
      </c>
      <c r="W154" s="9">
        <v>0.0</v>
      </c>
      <c r="X154" s="9">
        <v>0.0</v>
      </c>
      <c r="Y154" s="9">
        <v>0.0</v>
      </c>
      <c r="Z154" s="9">
        <v>0.0</v>
      </c>
    </row>
    <row r="155">
      <c r="A155" s="3" t="s">
        <v>403</v>
      </c>
      <c r="B155" s="3" t="e">
        <v>#N/A</v>
      </c>
      <c r="C155" s="8" t="s">
        <v>131</v>
      </c>
      <c r="D155" s="12">
        <v>0.0</v>
      </c>
      <c r="E155" s="8">
        <v>2.0</v>
      </c>
      <c r="F155" s="8">
        <v>100.0</v>
      </c>
      <c r="G155" s="8">
        <v>100.0</v>
      </c>
      <c r="H155" s="8">
        <v>11.0</v>
      </c>
      <c r="I155" s="8">
        <v>0.0</v>
      </c>
      <c r="J155" s="8">
        <v>6.0</v>
      </c>
      <c r="K155" s="8">
        <v>20.0</v>
      </c>
      <c r="L155" s="8">
        <v>8.0</v>
      </c>
      <c r="M155" s="8">
        <v>2.0</v>
      </c>
      <c r="N155" s="8">
        <v>0.0</v>
      </c>
      <c r="O155" s="9" t="s">
        <v>78</v>
      </c>
      <c r="P155" s="14">
        <v>0.0</v>
      </c>
      <c r="Q155" s="9">
        <v>0.0</v>
      </c>
      <c r="R155" s="9">
        <v>0.0</v>
      </c>
      <c r="S155" s="9">
        <v>0.0</v>
      </c>
      <c r="T155" s="9">
        <v>0.0</v>
      </c>
      <c r="U155" s="7"/>
      <c r="V155" s="7"/>
      <c r="W155" s="7"/>
      <c r="X155" s="7"/>
      <c r="Y155" s="7"/>
      <c r="Z155" s="7"/>
    </row>
    <row r="156">
      <c r="A156" s="3" t="s">
        <v>404</v>
      </c>
      <c r="B156" s="3">
        <v>6700.0</v>
      </c>
      <c r="C156" s="8" t="s">
        <v>78</v>
      </c>
      <c r="D156" s="12">
        <v>0.0</v>
      </c>
      <c r="E156" s="16"/>
      <c r="F156" s="8">
        <v>0.0</v>
      </c>
      <c r="G156" s="8">
        <v>0.0</v>
      </c>
      <c r="H156" s="8">
        <v>0.0</v>
      </c>
      <c r="I156" s="16"/>
      <c r="J156" s="16"/>
      <c r="K156" s="16"/>
      <c r="L156" s="16"/>
      <c r="M156" s="16"/>
      <c r="N156" s="16"/>
      <c r="O156" s="9" t="s">
        <v>78</v>
      </c>
      <c r="P156" s="14">
        <v>0.0</v>
      </c>
      <c r="Q156" s="9">
        <v>0.0</v>
      </c>
      <c r="R156" s="9">
        <v>0.0</v>
      </c>
      <c r="S156" s="9">
        <v>0.0</v>
      </c>
      <c r="T156" s="9">
        <v>0.0</v>
      </c>
      <c r="U156" s="7"/>
      <c r="V156" s="7"/>
      <c r="W156" s="7"/>
      <c r="X156" s="7"/>
      <c r="Y156" s="7"/>
      <c r="Z156" s="7"/>
    </row>
  </sheetData>
  <mergeCells count="2">
    <mergeCell ref="C1:N1"/>
    <mergeCell ref="O1:Z1"/>
  </mergeCells>
  <conditionalFormatting sqref="H3:H156">
    <cfRule type="colorScale" priority="1">
      <colorScale>
        <cfvo type="min"/>
        <cfvo type="percentile" val="50"/>
        <cfvo type="max"/>
        <color rgb="FFE67C73"/>
        <color rgb="FFFFD666"/>
        <color rgb="FF57BB8A"/>
      </colorScale>
    </cfRule>
  </conditionalFormatting>
  <conditionalFormatting sqref="T3:T156">
    <cfRule type="colorScale" priority="2">
      <colorScale>
        <cfvo type="min"/>
        <cfvo type="percentile" val="50"/>
        <cfvo type="max"/>
        <color rgb="FFE67C73"/>
        <color rgb="FFFFD666"/>
        <color rgb="FF57BB8A"/>
      </colorScale>
    </cfRule>
  </conditionalFormatting>
  <conditionalFormatting sqref="B3:B156">
    <cfRule type="colorScale" priority="3">
      <colorScale>
        <cfvo type="min"/>
        <cfvo type="percentile" val="50"/>
        <cfvo type="max"/>
        <color rgb="FF57BB8A"/>
        <color rgb="FFFFD666"/>
        <color rgb="FFE67C73"/>
      </colorScale>
    </cfRule>
  </conditionalFormatting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19.29"/>
    <col customWidth="1" min="2" max="2" width="9.86"/>
    <col customWidth="1" min="3" max="3" width="14.57"/>
    <col customWidth="1" min="4" max="4" width="5.43"/>
    <col customWidth="1" min="5" max="5" width="12.86"/>
    <col customWidth="1" min="6" max="6" width="5.43"/>
    <col customWidth="1" min="7" max="7" width="10.43"/>
    <col customWidth="1" min="8" max="8" width="5.43"/>
    <col customWidth="1" min="9" max="9" width="13.57"/>
    <col customWidth="1" min="10" max="10" width="5.43"/>
    <col customWidth="1" min="11" max="11" width="12.43"/>
    <col customWidth="1" min="12" max="12" width="5.43"/>
    <col customWidth="1" min="13" max="13" width="11.57"/>
    <col customWidth="1" min="14" max="14" width="5.43"/>
    <col customWidth="1" hidden="1" min="15" max="15" width="9.86"/>
    <col customWidth="1" min="16" max="16" width="6.0"/>
    <col customWidth="1" hidden="1" min="17" max="17" width="6.86"/>
    <col customWidth="1" hidden="1" min="18" max="18" width="5.43"/>
  </cols>
  <sheetData>
    <row r="1">
      <c r="A1" s="2" t="s">
        <v>0</v>
      </c>
      <c r="B1" s="2" t="s">
        <v>2</v>
      </c>
      <c r="C1" s="2" t="s">
        <v>3</v>
      </c>
      <c r="D1" s="6" t="s">
        <v>4</v>
      </c>
      <c r="E1" s="2" t="s">
        <v>11</v>
      </c>
      <c r="F1" s="6" t="s">
        <v>4</v>
      </c>
      <c r="G1" s="2" t="s">
        <v>12</v>
      </c>
      <c r="H1" s="6" t="s">
        <v>4</v>
      </c>
      <c r="I1" s="2" t="s">
        <v>13</v>
      </c>
      <c r="J1" s="6" t="s">
        <v>4</v>
      </c>
      <c r="K1" s="2" t="s">
        <v>14</v>
      </c>
      <c r="L1" s="6" t="s">
        <v>4</v>
      </c>
      <c r="M1" s="2" t="s">
        <v>15</v>
      </c>
      <c r="N1" s="6" t="s">
        <v>4</v>
      </c>
      <c r="O1" s="6" t="s">
        <v>16</v>
      </c>
      <c r="P1" s="6" t="s">
        <v>17</v>
      </c>
      <c r="Q1" s="11">
        <f>AVERAGE(O2:O130)</f>
        <v>386.4806202</v>
      </c>
      <c r="R1" s="6">
        <v>50.0</v>
      </c>
    </row>
    <row r="2">
      <c r="A2" s="15" t="s">
        <v>53</v>
      </c>
      <c r="B2" s="15">
        <v>12200.0</v>
      </c>
      <c r="C2" s="15">
        <v>1.107</v>
      </c>
      <c r="D2" s="15">
        <v>1.0</v>
      </c>
      <c r="E2" s="15">
        <v>0.679</v>
      </c>
      <c r="F2" s="15">
        <v>2.0</v>
      </c>
      <c r="G2" s="15">
        <v>63.76</v>
      </c>
      <c r="H2" s="15">
        <v>6.0</v>
      </c>
      <c r="I2" s="15">
        <v>22.22</v>
      </c>
      <c r="J2" s="15">
        <v>7.0</v>
      </c>
      <c r="K2" s="15">
        <v>4.55</v>
      </c>
      <c r="L2" s="15">
        <v>2.0</v>
      </c>
      <c r="M2" s="15">
        <v>13.62</v>
      </c>
      <c r="N2" s="15">
        <v>3.0</v>
      </c>
      <c r="O2" s="15">
        <f t="shared" ref="O2:O130" si="1">SUM(D2,F2,H2,J2,L2,N2)</f>
        <v>21</v>
      </c>
      <c r="P2" s="17">
        <f t="shared" ref="P2:P130" si="2">((1-(O2/$Q$1))+1)*$R$1</f>
        <v>97.28317555</v>
      </c>
      <c r="Q2" s="15"/>
      <c r="R2" s="15"/>
    </row>
    <row r="3">
      <c r="A3" s="15" t="s">
        <v>134</v>
      </c>
      <c r="B3" s="15">
        <v>9500.0</v>
      </c>
      <c r="C3" s="15">
        <v>0.853</v>
      </c>
      <c r="D3" s="15">
        <v>2.0</v>
      </c>
      <c r="E3" s="15">
        <v>0.468</v>
      </c>
      <c r="F3" s="15">
        <v>11.0</v>
      </c>
      <c r="G3" s="15">
        <v>60.14</v>
      </c>
      <c r="H3" s="15">
        <v>32.0</v>
      </c>
      <c r="I3" s="15">
        <v>22.85</v>
      </c>
      <c r="J3" s="15">
        <v>4.0</v>
      </c>
      <c r="K3" s="15">
        <v>4.61</v>
      </c>
      <c r="L3" s="15">
        <v>8.0</v>
      </c>
      <c r="M3" s="15">
        <v>13.96</v>
      </c>
      <c r="N3" s="15">
        <v>5.0</v>
      </c>
      <c r="O3" s="15">
        <f t="shared" si="1"/>
        <v>62</v>
      </c>
      <c r="P3" s="17">
        <f t="shared" si="2"/>
        <v>91.97889923</v>
      </c>
      <c r="Q3" s="15"/>
      <c r="R3" s="15"/>
    </row>
    <row r="4">
      <c r="A4" s="15" t="s">
        <v>40</v>
      </c>
      <c r="B4" s="15">
        <v>7600.0</v>
      </c>
      <c r="C4" s="15">
        <v>0.607</v>
      </c>
      <c r="D4" s="15">
        <v>7.0</v>
      </c>
      <c r="E4" s="15">
        <v>0.339</v>
      </c>
      <c r="F4" s="15">
        <v>26.0</v>
      </c>
      <c r="G4" s="15">
        <v>57.52</v>
      </c>
      <c r="H4" s="15">
        <v>81.0</v>
      </c>
      <c r="I4" s="15">
        <v>23.13</v>
      </c>
      <c r="J4" s="15">
        <v>2.0</v>
      </c>
      <c r="K4" s="15">
        <v>4.52</v>
      </c>
      <c r="L4" s="15">
        <v>1.0</v>
      </c>
      <c r="M4" s="15">
        <v>15.76</v>
      </c>
      <c r="N4" s="15">
        <v>28.0</v>
      </c>
      <c r="O4" s="15">
        <f t="shared" si="1"/>
        <v>145</v>
      </c>
      <c r="P4" s="17">
        <f t="shared" si="2"/>
        <v>81.24097401</v>
      </c>
      <c r="Q4" s="15"/>
      <c r="R4" s="15"/>
    </row>
    <row r="5">
      <c r="A5" s="15" t="s">
        <v>126</v>
      </c>
      <c r="B5" s="15">
        <v>7500.0</v>
      </c>
      <c r="C5" s="15">
        <v>0.088</v>
      </c>
      <c r="D5" s="15">
        <v>51.0</v>
      </c>
      <c r="E5" s="15">
        <v>0.511</v>
      </c>
      <c r="F5" s="15">
        <v>8.0</v>
      </c>
      <c r="G5" s="15">
        <v>66.38</v>
      </c>
      <c r="H5" s="15">
        <v>1.0</v>
      </c>
      <c r="I5" s="15">
        <v>19.08</v>
      </c>
      <c r="J5" s="15">
        <v>78.0</v>
      </c>
      <c r="K5" s="15">
        <v>4.63</v>
      </c>
      <c r="L5" s="15">
        <v>16.0</v>
      </c>
      <c r="M5" s="15">
        <v>12.45</v>
      </c>
      <c r="N5" s="15">
        <v>1.0</v>
      </c>
      <c r="O5" s="15">
        <f t="shared" si="1"/>
        <v>155</v>
      </c>
      <c r="P5" s="17">
        <f t="shared" si="2"/>
        <v>79.94724807</v>
      </c>
      <c r="Q5" s="15"/>
      <c r="R5" s="15"/>
    </row>
    <row r="6">
      <c r="A6" s="15" t="s">
        <v>152</v>
      </c>
      <c r="B6" s="15">
        <v>8300.0</v>
      </c>
      <c r="C6" s="15">
        <v>0.552</v>
      </c>
      <c r="D6" s="15">
        <v>12.0</v>
      </c>
      <c r="E6" s="15">
        <v>0.534</v>
      </c>
      <c r="F6" s="15">
        <v>5.0</v>
      </c>
      <c r="G6" s="15">
        <v>56.98</v>
      </c>
      <c r="H6" s="15">
        <v>86.0</v>
      </c>
      <c r="I6" s="15">
        <v>21.16</v>
      </c>
      <c r="J6" s="15">
        <v>25.0</v>
      </c>
      <c r="K6" s="15">
        <v>4.65</v>
      </c>
      <c r="L6" s="15">
        <v>22.0</v>
      </c>
      <c r="M6" s="15">
        <v>15.17</v>
      </c>
      <c r="N6" s="15">
        <v>15.0</v>
      </c>
      <c r="O6" s="15">
        <f t="shared" si="1"/>
        <v>165</v>
      </c>
      <c r="P6" s="17">
        <f t="shared" si="2"/>
        <v>78.65352214</v>
      </c>
      <c r="Q6" s="15"/>
      <c r="R6" s="15"/>
    </row>
    <row r="7">
      <c r="A7" s="15" t="s">
        <v>159</v>
      </c>
      <c r="B7" s="15">
        <v>7900.0</v>
      </c>
      <c r="C7" s="15">
        <v>0.42</v>
      </c>
      <c r="D7" s="15">
        <v>18.0</v>
      </c>
      <c r="E7" s="15">
        <v>0.477</v>
      </c>
      <c r="F7" s="15">
        <v>9.0</v>
      </c>
      <c r="G7" s="15">
        <v>58.76</v>
      </c>
      <c r="H7" s="15">
        <v>58.0</v>
      </c>
      <c r="I7" s="15">
        <v>20.9</v>
      </c>
      <c r="J7" s="15">
        <v>31.0</v>
      </c>
      <c r="K7" s="15">
        <v>4.59</v>
      </c>
      <c r="L7" s="15">
        <v>5.0</v>
      </c>
      <c r="M7" s="15">
        <v>16.31</v>
      </c>
      <c r="N7" s="15">
        <v>46.0</v>
      </c>
      <c r="O7" s="15">
        <f t="shared" si="1"/>
        <v>167</v>
      </c>
      <c r="P7" s="17">
        <f t="shared" si="2"/>
        <v>78.39477696</v>
      </c>
      <c r="Q7" s="15"/>
      <c r="R7" s="15"/>
    </row>
    <row r="8">
      <c r="A8" s="15" t="s">
        <v>164</v>
      </c>
      <c r="B8" s="15">
        <v>6800.0</v>
      </c>
      <c r="C8" s="15">
        <v>-0.023</v>
      </c>
      <c r="D8" s="15">
        <v>74.0</v>
      </c>
      <c r="E8" s="15">
        <v>0.19</v>
      </c>
      <c r="F8" s="15">
        <v>41.0</v>
      </c>
      <c r="G8" s="15">
        <v>63.18</v>
      </c>
      <c r="H8" s="15">
        <v>10.0</v>
      </c>
      <c r="I8" s="15">
        <v>20.78</v>
      </c>
      <c r="J8" s="15">
        <v>34.0</v>
      </c>
      <c r="K8" s="15">
        <v>4.58</v>
      </c>
      <c r="L8" s="15">
        <v>3.0</v>
      </c>
      <c r="M8" s="15">
        <v>15.07</v>
      </c>
      <c r="N8" s="15">
        <v>13.0</v>
      </c>
      <c r="O8" s="15">
        <f t="shared" si="1"/>
        <v>175</v>
      </c>
      <c r="P8" s="17">
        <f t="shared" si="2"/>
        <v>77.35979621</v>
      </c>
      <c r="Q8" s="15"/>
      <c r="R8" s="15"/>
    </row>
    <row r="9">
      <c r="A9" s="15" t="s">
        <v>173</v>
      </c>
      <c r="B9" s="15">
        <v>7400.0</v>
      </c>
      <c r="C9" s="15">
        <v>0.05</v>
      </c>
      <c r="D9" s="15">
        <v>62.0</v>
      </c>
      <c r="E9" s="15">
        <v>0.459</v>
      </c>
      <c r="F9" s="15">
        <v>14.0</v>
      </c>
      <c r="G9" s="15">
        <v>63.73</v>
      </c>
      <c r="H9" s="15">
        <v>7.0</v>
      </c>
      <c r="I9" s="15">
        <v>20.39</v>
      </c>
      <c r="J9" s="15">
        <v>43.0</v>
      </c>
      <c r="K9" s="15">
        <v>4.67</v>
      </c>
      <c r="L9" s="15">
        <v>42.0</v>
      </c>
      <c r="M9" s="15">
        <v>14.47</v>
      </c>
      <c r="N9" s="15">
        <v>8.0</v>
      </c>
      <c r="O9" s="15">
        <f t="shared" si="1"/>
        <v>176</v>
      </c>
      <c r="P9" s="17">
        <f t="shared" si="2"/>
        <v>77.23042362</v>
      </c>
      <c r="Q9" s="15"/>
      <c r="R9" s="15"/>
    </row>
    <row r="10">
      <c r="A10" s="15" t="s">
        <v>103</v>
      </c>
      <c r="B10" s="15">
        <v>7500.0</v>
      </c>
      <c r="C10" s="15">
        <v>0.225</v>
      </c>
      <c r="D10" s="15">
        <v>36.0</v>
      </c>
      <c r="E10" s="15">
        <v>0.465</v>
      </c>
      <c r="F10" s="15">
        <v>12.0</v>
      </c>
      <c r="G10" s="15">
        <v>60.83</v>
      </c>
      <c r="H10" s="15">
        <v>21.0</v>
      </c>
      <c r="I10" s="15">
        <v>21.21</v>
      </c>
      <c r="J10" s="15">
        <v>23.0</v>
      </c>
      <c r="K10" s="15">
        <v>4.72</v>
      </c>
      <c r="L10" s="15">
        <v>81.0</v>
      </c>
      <c r="M10" s="15">
        <v>14.16</v>
      </c>
      <c r="N10" s="15">
        <v>6.0</v>
      </c>
      <c r="O10" s="15">
        <f t="shared" si="1"/>
        <v>179</v>
      </c>
      <c r="P10" s="17">
        <f t="shared" si="2"/>
        <v>76.84230584</v>
      </c>
      <c r="Q10" s="15"/>
      <c r="R10" s="15"/>
    </row>
    <row r="11">
      <c r="A11" s="15" t="s">
        <v>195</v>
      </c>
      <c r="B11" s="15">
        <v>7900.0</v>
      </c>
      <c r="C11" s="15">
        <v>0.154</v>
      </c>
      <c r="D11" s="15">
        <v>45.0</v>
      </c>
      <c r="E11" s="15">
        <v>0.233</v>
      </c>
      <c r="F11" s="15">
        <v>36.0</v>
      </c>
      <c r="G11" s="15">
        <v>62.72</v>
      </c>
      <c r="H11" s="15">
        <v>12.0</v>
      </c>
      <c r="I11" s="15">
        <v>19.75</v>
      </c>
      <c r="J11" s="15">
        <v>63.0</v>
      </c>
      <c r="K11" s="15">
        <v>4.59</v>
      </c>
      <c r="L11" s="15">
        <v>5.0</v>
      </c>
      <c r="M11" s="15">
        <v>15.53</v>
      </c>
      <c r="N11" s="15">
        <v>20.0</v>
      </c>
      <c r="O11" s="15">
        <f t="shared" si="1"/>
        <v>181</v>
      </c>
      <c r="P11" s="17">
        <f t="shared" si="2"/>
        <v>76.58356065</v>
      </c>
      <c r="Q11" s="15"/>
      <c r="R11" s="15"/>
    </row>
    <row r="12">
      <c r="A12" s="15" t="s">
        <v>56</v>
      </c>
      <c r="B12" s="15">
        <v>9800.0</v>
      </c>
      <c r="C12" s="15">
        <v>-0.264</v>
      </c>
      <c r="D12" s="15">
        <v>103.0</v>
      </c>
      <c r="E12" s="15">
        <v>0.375</v>
      </c>
      <c r="F12" s="15">
        <v>22.0</v>
      </c>
      <c r="G12" s="15">
        <v>63.18</v>
      </c>
      <c r="H12" s="15">
        <v>10.0</v>
      </c>
      <c r="I12" s="15">
        <v>22.78</v>
      </c>
      <c r="J12" s="15">
        <v>5.0</v>
      </c>
      <c r="K12" s="15">
        <v>4.66</v>
      </c>
      <c r="L12" s="15">
        <v>32.0</v>
      </c>
      <c r="M12" s="15">
        <v>15.0</v>
      </c>
      <c r="N12" s="15">
        <v>11.0</v>
      </c>
      <c r="O12" s="15">
        <f t="shared" si="1"/>
        <v>183</v>
      </c>
      <c r="P12" s="17">
        <f t="shared" si="2"/>
        <v>76.32481547</v>
      </c>
      <c r="Q12" s="15"/>
      <c r="R12" s="15"/>
    </row>
    <row r="13">
      <c r="A13" s="15" t="s">
        <v>108</v>
      </c>
      <c r="B13" s="15">
        <v>11400.0</v>
      </c>
      <c r="C13" s="15">
        <v>0.372</v>
      </c>
      <c r="D13" s="15">
        <v>22.0</v>
      </c>
      <c r="E13" s="15">
        <v>0.242</v>
      </c>
      <c r="F13" s="15">
        <v>34.0</v>
      </c>
      <c r="G13" s="15">
        <v>64.72</v>
      </c>
      <c r="H13" s="15">
        <v>4.0</v>
      </c>
      <c r="I13" s="15">
        <v>20.05</v>
      </c>
      <c r="J13" s="15">
        <v>55.0</v>
      </c>
      <c r="K13" s="15">
        <v>4.71</v>
      </c>
      <c r="L13" s="15">
        <v>72.0</v>
      </c>
      <c r="M13" s="15">
        <v>13.89</v>
      </c>
      <c r="N13" s="15">
        <v>4.0</v>
      </c>
      <c r="O13" s="15">
        <f t="shared" si="1"/>
        <v>191</v>
      </c>
      <c r="P13" s="17">
        <f t="shared" si="2"/>
        <v>75.28983472</v>
      </c>
      <c r="Q13" s="15"/>
      <c r="R13" s="15"/>
    </row>
    <row r="14">
      <c r="A14" s="15" t="s">
        <v>91</v>
      </c>
      <c r="B14" s="15">
        <v>7400.0</v>
      </c>
      <c r="C14" s="15">
        <v>0.064</v>
      </c>
      <c r="D14" s="15">
        <v>59.0</v>
      </c>
      <c r="E14" s="15">
        <v>0.637</v>
      </c>
      <c r="F14" s="15">
        <v>3.0</v>
      </c>
      <c r="G14" s="15">
        <v>57.69</v>
      </c>
      <c r="H14" s="15">
        <v>78.0</v>
      </c>
      <c r="I14" s="15">
        <v>21.73</v>
      </c>
      <c r="J14" s="15">
        <v>11.0</v>
      </c>
      <c r="K14" s="15">
        <v>4.65</v>
      </c>
      <c r="L14" s="15">
        <v>22.0</v>
      </c>
      <c r="M14" s="15">
        <v>15.54</v>
      </c>
      <c r="N14" s="15">
        <v>21.0</v>
      </c>
      <c r="O14" s="15">
        <f t="shared" si="1"/>
        <v>194</v>
      </c>
      <c r="P14" s="17">
        <f t="shared" si="2"/>
        <v>74.90171694</v>
      </c>
      <c r="Q14" s="15"/>
      <c r="R14" s="15"/>
    </row>
    <row r="15">
      <c r="A15" s="15" t="s">
        <v>219</v>
      </c>
      <c r="B15" s="15">
        <v>8700.0</v>
      </c>
      <c r="C15" s="15">
        <v>-0.087</v>
      </c>
      <c r="D15" s="15">
        <v>82.0</v>
      </c>
      <c r="E15" s="15">
        <v>0.761</v>
      </c>
      <c r="F15" s="15">
        <v>1.0</v>
      </c>
      <c r="G15" s="15">
        <v>66.23</v>
      </c>
      <c r="H15" s="15">
        <v>2.0</v>
      </c>
      <c r="I15" s="15">
        <v>18.63</v>
      </c>
      <c r="J15" s="15">
        <v>94.0</v>
      </c>
      <c r="K15" s="15">
        <v>4.63</v>
      </c>
      <c r="L15" s="15">
        <v>16.0</v>
      </c>
      <c r="M15" s="15">
        <v>13.43</v>
      </c>
      <c r="N15" s="15">
        <v>2.0</v>
      </c>
      <c r="O15" s="15">
        <f t="shared" si="1"/>
        <v>197</v>
      </c>
      <c r="P15" s="17">
        <f t="shared" si="2"/>
        <v>74.51359917</v>
      </c>
      <c r="Q15" s="15"/>
      <c r="R15" s="15"/>
    </row>
    <row r="16">
      <c r="A16" s="15" t="s">
        <v>227</v>
      </c>
      <c r="B16" s="15">
        <v>7700.0</v>
      </c>
      <c r="C16" s="15">
        <v>0.382</v>
      </c>
      <c r="D16" s="15">
        <v>20.0</v>
      </c>
      <c r="E16" s="15">
        <v>-0.077</v>
      </c>
      <c r="F16" s="15">
        <v>74.0</v>
      </c>
      <c r="G16" s="15">
        <v>60.4</v>
      </c>
      <c r="H16" s="15">
        <v>29.0</v>
      </c>
      <c r="I16" s="15">
        <v>20.71</v>
      </c>
      <c r="J16" s="15">
        <v>35.0</v>
      </c>
      <c r="K16" s="15">
        <v>4.61</v>
      </c>
      <c r="L16" s="15">
        <v>8.0</v>
      </c>
      <c r="M16" s="15">
        <v>15.95</v>
      </c>
      <c r="N16" s="15">
        <v>35.0</v>
      </c>
      <c r="O16" s="15">
        <f t="shared" si="1"/>
        <v>201</v>
      </c>
      <c r="P16" s="17">
        <f t="shared" si="2"/>
        <v>73.99610879</v>
      </c>
      <c r="Q16" s="15"/>
      <c r="R16" s="15"/>
    </row>
    <row r="17">
      <c r="A17" s="15" t="s">
        <v>230</v>
      </c>
      <c r="B17" s="15">
        <v>7900.0</v>
      </c>
      <c r="C17" s="15">
        <v>0.352</v>
      </c>
      <c r="D17" s="15">
        <v>25.0</v>
      </c>
      <c r="E17" s="15">
        <v>0.345</v>
      </c>
      <c r="F17" s="15">
        <v>25.0</v>
      </c>
      <c r="G17" s="15">
        <v>58.61</v>
      </c>
      <c r="H17" s="15">
        <v>62.0</v>
      </c>
      <c r="I17" s="15">
        <v>20.99</v>
      </c>
      <c r="J17" s="15">
        <v>27.0</v>
      </c>
      <c r="K17" s="15">
        <v>4.62</v>
      </c>
      <c r="L17" s="15">
        <v>14.0</v>
      </c>
      <c r="M17" s="15">
        <v>16.47</v>
      </c>
      <c r="N17" s="15">
        <v>52.0</v>
      </c>
      <c r="O17" s="15">
        <f t="shared" si="1"/>
        <v>205</v>
      </c>
      <c r="P17" s="17">
        <f t="shared" si="2"/>
        <v>73.47861842</v>
      </c>
      <c r="Q17" s="15"/>
      <c r="R17" s="15"/>
    </row>
    <row r="18">
      <c r="A18" s="15" t="s">
        <v>48</v>
      </c>
      <c r="B18" s="15">
        <v>7200.0</v>
      </c>
      <c r="C18" s="15">
        <v>0.188</v>
      </c>
      <c r="D18" s="15">
        <v>41.0</v>
      </c>
      <c r="E18" s="15">
        <v>0.403</v>
      </c>
      <c r="F18" s="15">
        <v>19.0</v>
      </c>
      <c r="G18" s="15">
        <v>58.76</v>
      </c>
      <c r="H18" s="15">
        <v>58.0</v>
      </c>
      <c r="I18" s="15">
        <v>21.21</v>
      </c>
      <c r="J18" s="15">
        <v>23.0</v>
      </c>
      <c r="K18" s="15">
        <v>4.63</v>
      </c>
      <c r="L18" s="15">
        <v>16.0</v>
      </c>
      <c r="M18" s="15">
        <v>16.59</v>
      </c>
      <c r="N18" s="15">
        <v>56.0</v>
      </c>
      <c r="O18" s="15">
        <f t="shared" si="1"/>
        <v>213</v>
      </c>
      <c r="P18" s="17">
        <f t="shared" si="2"/>
        <v>72.44363768</v>
      </c>
      <c r="Q18" s="15"/>
      <c r="R18" s="15"/>
    </row>
    <row r="19">
      <c r="A19" s="15" t="s">
        <v>135</v>
      </c>
      <c r="B19" s="15">
        <v>10300.0</v>
      </c>
      <c r="C19" s="15">
        <v>0.599</v>
      </c>
      <c r="D19" s="15">
        <v>8.0</v>
      </c>
      <c r="E19" s="15">
        <v>0.155</v>
      </c>
      <c r="F19" s="15">
        <v>43.0</v>
      </c>
      <c r="G19" s="15">
        <v>56.04</v>
      </c>
      <c r="H19" s="15">
        <v>101.0</v>
      </c>
      <c r="I19" s="15">
        <v>22.22</v>
      </c>
      <c r="J19" s="15">
        <v>7.0</v>
      </c>
      <c r="K19" s="15">
        <v>4.61</v>
      </c>
      <c r="L19" s="15">
        <v>8.0</v>
      </c>
      <c r="M19" s="15">
        <v>16.88</v>
      </c>
      <c r="N19" s="15">
        <v>65.0</v>
      </c>
      <c r="O19" s="15">
        <f t="shared" si="1"/>
        <v>232</v>
      </c>
      <c r="P19" s="17">
        <f t="shared" si="2"/>
        <v>69.98555841</v>
      </c>
      <c r="Q19" s="15"/>
      <c r="R19" s="15"/>
    </row>
    <row r="20">
      <c r="A20" s="15" t="s">
        <v>228</v>
      </c>
      <c r="B20" s="15">
        <v>6800.0</v>
      </c>
      <c r="C20" s="15">
        <v>0.014</v>
      </c>
      <c r="D20" s="15">
        <v>68.0</v>
      </c>
      <c r="E20" s="15">
        <v>0.326</v>
      </c>
      <c r="F20" s="15">
        <v>28.0</v>
      </c>
      <c r="G20" s="15">
        <v>60.0</v>
      </c>
      <c r="H20" s="15">
        <v>34.0</v>
      </c>
      <c r="I20" s="15">
        <v>19.59</v>
      </c>
      <c r="J20" s="15">
        <v>69.0</v>
      </c>
      <c r="K20" s="15">
        <v>4.64</v>
      </c>
      <c r="L20" s="15">
        <v>19.0</v>
      </c>
      <c r="M20" s="15">
        <v>15.16</v>
      </c>
      <c r="N20" s="15">
        <v>14.0</v>
      </c>
      <c r="O20" s="15">
        <f t="shared" si="1"/>
        <v>232</v>
      </c>
      <c r="P20" s="17">
        <f t="shared" si="2"/>
        <v>69.98555841</v>
      </c>
      <c r="Q20" s="15"/>
      <c r="R20" s="15"/>
    </row>
    <row r="21">
      <c r="A21" s="15" t="s">
        <v>218</v>
      </c>
      <c r="B21" s="15">
        <v>6600.0</v>
      </c>
      <c r="C21" s="15">
        <v>0.268</v>
      </c>
      <c r="D21" s="15">
        <v>32.0</v>
      </c>
      <c r="E21" s="15">
        <v>0.082</v>
      </c>
      <c r="F21" s="15">
        <v>53.0</v>
      </c>
      <c r="G21" s="15">
        <v>59.04</v>
      </c>
      <c r="H21" s="15">
        <v>52.0</v>
      </c>
      <c r="I21" s="15">
        <v>20.91</v>
      </c>
      <c r="J21" s="15">
        <v>30.0</v>
      </c>
      <c r="K21" s="15">
        <v>4.6</v>
      </c>
      <c r="L21" s="15">
        <v>7.0</v>
      </c>
      <c r="M21" s="15">
        <v>16.67</v>
      </c>
      <c r="N21" s="15">
        <v>60.0</v>
      </c>
      <c r="O21" s="15">
        <f t="shared" si="1"/>
        <v>234</v>
      </c>
      <c r="P21" s="17">
        <f t="shared" si="2"/>
        <v>69.72681322</v>
      </c>
      <c r="Q21" s="15"/>
      <c r="R21" s="15"/>
    </row>
    <row r="22">
      <c r="A22" s="15" t="s">
        <v>251</v>
      </c>
      <c r="B22" s="15">
        <v>6800.0</v>
      </c>
      <c r="C22" s="15">
        <v>0.114</v>
      </c>
      <c r="D22" s="15">
        <v>48.0</v>
      </c>
      <c r="E22" s="15">
        <v>0.087</v>
      </c>
      <c r="F22" s="15">
        <v>51.0</v>
      </c>
      <c r="G22" s="15">
        <v>58.95</v>
      </c>
      <c r="H22" s="15">
        <v>56.0</v>
      </c>
      <c r="I22" s="15">
        <v>21.31</v>
      </c>
      <c r="J22" s="15">
        <v>22.0</v>
      </c>
      <c r="K22" s="15">
        <v>4.66</v>
      </c>
      <c r="L22" s="15">
        <v>32.0</v>
      </c>
      <c r="M22" s="15">
        <v>16.03</v>
      </c>
      <c r="N22" s="15">
        <v>37.0</v>
      </c>
      <c r="O22" s="15">
        <f t="shared" si="1"/>
        <v>246</v>
      </c>
      <c r="P22" s="17">
        <f t="shared" si="2"/>
        <v>68.17434211</v>
      </c>
      <c r="Q22" s="15"/>
      <c r="R22" s="15"/>
    </row>
    <row r="23">
      <c r="A23" s="15" t="s">
        <v>254</v>
      </c>
      <c r="B23" s="15">
        <v>6800.0</v>
      </c>
      <c r="C23" s="15">
        <v>-0.092</v>
      </c>
      <c r="D23" s="15">
        <v>83.0</v>
      </c>
      <c r="E23" s="15">
        <v>0.149</v>
      </c>
      <c r="F23" s="15">
        <v>44.0</v>
      </c>
      <c r="G23" s="15">
        <v>59.77</v>
      </c>
      <c r="H23" s="15">
        <v>39.0</v>
      </c>
      <c r="I23" s="15">
        <v>22.31</v>
      </c>
      <c r="J23" s="15">
        <v>6.0</v>
      </c>
      <c r="K23" s="15">
        <v>4.61</v>
      </c>
      <c r="L23" s="15">
        <v>8.0</v>
      </c>
      <c r="M23" s="15">
        <v>17.0</v>
      </c>
      <c r="N23" s="15">
        <v>69.0</v>
      </c>
      <c r="O23" s="15">
        <f t="shared" si="1"/>
        <v>249</v>
      </c>
      <c r="P23" s="17">
        <f t="shared" si="2"/>
        <v>67.78622433</v>
      </c>
      <c r="Q23" s="15"/>
      <c r="R23" s="15"/>
    </row>
    <row r="24">
      <c r="A24" s="15" t="s">
        <v>259</v>
      </c>
      <c r="B24" s="15">
        <v>7800.0</v>
      </c>
      <c r="C24" s="15">
        <v>0.431</v>
      </c>
      <c r="D24" s="15">
        <v>17.0</v>
      </c>
      <c r="E24" s="15">
        <v>0.063</v>
      </c>
      <c r="F24" s="15">
        <v>57.0</v>
      </c>
      <c r="G24" s="15">
        <v>54.31</v>
      </c>
      <c r="H24" s="15">
        <v>118.0</v>
      </c>
      <c r="I24" s="15">
        <v>20.92</v>
      </c>
      <c r="J24" s="15">
        <v>29.0</v>
      </c>
      <c r="K24" s="15">
        <v>4.61</v>
      </c>
      <c r="L24" s="15">
        <v>8.0</v>
      </c>
      <c r="M24" s="15">
        <v>16.09</v>
      </c>
      <c r="N24" s="15">
        <v>38.0</v>
      </c>
      <c r="O24" s="15">
        <f t="shared" si="1"/>
        <v>267</v>
      </c>
      <c r="P24" s="17">
        <f t="shared" si="2"/>
        <v>65.45751765</v>
      </c>
      <c r="Q24" s="15"/>
      <c r="R24" s="15"/>
    </row>
    <row r="25">
      <c r="A25" s="15" t="s">
        <v>130</v>
      </c>
      <c r="B25" s="15">
        <v>8200.0</v>
      </c>
      <c r="C25" s="15">
        <v>0.135</v>
      </c>
      <c r="D25" s="15">
        <v>46.0</v>
      </c>
      <c r="E25" s="15">
        <v>0.293</v>
      </c>
      <c r="F25" s="15">
        <v>31.0</v>
      </c>
      <c r="G25" s="15">
        <v>58.2</v>
      </c>
      <c r="H25" s="15">
        <v>68.0</v>
      </c>
      <c r="I25" s="15">
        <v>20.95</v>
      </c>
      <c r="J25" s="15">
        <v>28.0</v>
      </c>
      <c r="K25" s="15">
        <v>4.67</v>
      </c>
      <c r="L25" s="15">
        <v>42.0</v>
      </c>
      <c r="M25" s="15">
        <v>16.59</v>
      </c>
      <c r="N25" s="15">
        <v>56.0</v>
      </c>
      <c r="O25" s="15">
        <f t="shared" si="1"/>
        <v>271</v>
      </c>
      <c r="P25" s="17">
        <f t="shared" si="2"/>
        <v>64.94002728</v>
      </c>
      <c r="Q25" s="15"/>
      <c r="R25" s="15"/>
    </row>
    <row r="26">
      <c r="A26" s="15" t="s">
        <v>163</v>
      </c>
      <c r="B26" s="15">
        <v>6900.0</v>
      </c>
      <c r="C26" s="15">
        <v>0.323</v>
      </c>
      <c r="D26" s="15">
        <v>28.0</v>
      </c>
      <c r="E26" s="15">
        <v>-0.15</v>
      </c>
      <c r="F26" s="15">
        <v>84.0</v>
      </c>
      <c r="G26" s="15">
        <v>58.99</v>
      </c>
      <c r="H26" s="15">
        <v>54.0</v>
      </c>
      <c r="I26" s="15">
        <v>20.45</v>
      </c>
      <c r="J26" s="15">
        <v>41.0</v>
      </c>
      <c r="K26" s="15">
        <v>4.66</v>
      </c>
      <c r="L26" s="15">
        <v>32.0</v>
      </c>
      <c r="M26" s="15">
        <v>15.9</v>
      </c>
      <c r="N26" s="15">
        <v>34.0</v>
      </c>
      <c r="O26" s="15">
        <f t="shared" si="1"/>
        <v>273</v>
      </c>
      <c r="P26" s="17">
        <f t="shared" si="2"/>
        <v>64.68128209</v>
      </c>
      <c r="Q26" s="15"/>
      <c r="R26" s="15"/>
    </row>
    <row r="27">
      <c r="A27" s="15" t="s">
        <v>162</v>
      </c>
      <c r="B27" s="15">
        <v>6600.0</v>
      </c>
      <c r="C27" s="15">
        <v>0.438</v>
      </c>
      <c r="D27" s="15">
        <v>16.0</v>
      </c>
      <c r="E27" s="15">
        <v>0.373</v>
      </c>
      <c r="F27" s="15">
        <v>23.0</v>
      </c>
      <c r="G27" s="15">
        <v>54.85</v>
      </c>
      <c r="H27" s="15">
        <v>111.0</v>
      </c>
      <c r="I27" s="15">
        <v>21.97</v>
      </c>
      <c r="J27" s="15">
        <v>10.0</v>
      </c>
      <c r="K27" s="15">
        <v>4.7</v>
      </c>
      <c r="L27" s="15">
        <v>64.0</v>
      </c>
      <c r="M27" s="15">
        <v>16.58</v>
      </c>
      <c r="N27" s="15">
        <v>54.0</v>
      </c>
      <c r="O27" s="15">
        <f t="shared" si="1"/>
        <v>278</v>
      </c>
      <c r="P27" s="17">
        <f t="shared" si="2"/>
        <v>64.03441913</v>
      </c>
      <c r="Q27" s="15"/>
      <c r="R27" s="15"/>
    </row>
    <row r="28">
      <c r="A28" s="15" t="s">
        <v>253</v>
      </c>
      <c r="B28" s="15">
        <v>7600.0</v>
      </c>
      <c r="C28" s="15">
        <v>-0.042</v>
      </c>
      <c r="D28" s="15">
        <v>78.0</v>
      </c>
      <c r="E28" s="15">
        <v>0.117</v>
      </c>
      <c r="F28" s="15">
        <v>48.0</v>
      </c>
      <c r="G28" s="15">
        <v>60.71</v>
      </c>
      <c r="H28" s="15">
        <v>23.0</v>
      </c>
      <c r="I28" s="15">
        <v>20.57</v>
      </c>
      <c r="J28" s="15">
        <v>39.0</v>
      </c>
      <c r="K28" s="15">
        <v>4.71</v>
      </c>
      <c r="L28" s="15">
        <v>72.0</v>
      </c>
      <c r="M28" s="15">
        <v>15.47</v>
      </c>
      <c r="N28" s="15">
        <v>19.0</v>
      </c>
      <c r="O28" s="15">
        <f t="shared" si="1"/>
        <v>279</v>
      </c>
      <c r="P28" s="17">
        <f t="shared" si="2"/>
        <v>63.90504653</v>
      </c>
      <c r="Q28" s="15"/>
      <c r="R28" s="15"/>
    </row>
    <row r="29">
      <c r="A29" s="15" t="s">
        <v>46</v>
      </c>
      <c r="B29" s="15">
        <v>8900.0</v>
      </c>
      <c r="C29" s="15">
        <v>0.623</v>
      </c>
      <c r="D29" s="15">
        <v>6.0</v>
      </c>
      <c r="E29" s="15">
        <v>0.123</v>
      </c>
      <c r="F29" s="15">
        <v>47.0</v>
      </c>
      <c r="G29" s="15">
        <v>57.82</v>
      </c>
      <c r="H29" s="15">
        <v>75.0</v>
      </c>
      <c r="I29" s="15">
        <v>21.37</v>
      </c>
      <c r="J29" s="15">
        <v>20.0</v>
      </c>
      <c r="K29" s="15">
        <v>4.75</v>
      </c>
      <c r="L29" s="15">
        <v>105.0</v>
      </c>
      <c r="M29" s="15">
        <v>15.74</v>
      </c>
      <c r="N29" s="15">
        <v>27.0</v>
      </c>
      <c r="O29" s="15">
        <f t="shared" si="1"/>
        <v>280</v>
      </c>
      <c r="P29" s="17">
        <f t="shared" si="2"/>
        <v>63.77567394</v>
      </c>
      <c r="Q29" s="15"/>
      <c r="R29" s="15"/>
    </row>
    <row r="30">
      <c r="A30" s="15" t="s">
        <v>176</v>
      </c>
      <c r="B30" s="15">
        <v>8000.0</v>
      </c>
      <c r="C30" s="15">
        <v>0.083</v>
      </c>
      <c r="D30" s="15">
        <v>52.0</v>
      </c>
      <c r="E30" s="15">
        <v>0.433</v>
      </c>
      <c r="F30" s="15">
        <v>17.0</v>
      </c>
      <c r="G30" s="15">
        <v>56.53</v>
      </c>
      <c r="H30" s="15">
        <v>95.0</v>
      </c>
      <c r="I30" s="15">
        <v>21.57</v>
      </c>
      <c r="J30" s="15">
        <v>15.0</v>
      </c>
      <c r="K30" s="15">
        <v>4.68</v>
      </c>
      <c r="L30" s="15">
        <v>50.0</v>
      </c>
      <c r="M30" s="15">
        <v>16.52</v>
      </c>
      <c r="N30" s="15">
        <v>53.0</v>
      </c>
      <c r="O30" s="15">
        <f t="shared" si="1"/>
        <v>282</v>
      </c>
      <c r="P30" s="17">
        <f t="shared" si="2"/>
        <v>63.51692875</v>
      </c>
      <c r="Q30" s="15"/>
      <c r="R30" s="15"/>
    </row>
    <row r="31">
      <c r="A31" s="15" t="s">
        <v>257</v>
      </c>
      <c r="B31" s="15">
        <v>7100.0</v>
      </c>
      <c r="C31" s="15">
        <v>0.363</v>
      </c>
      <c r="D31" s="15">
        <v>23.0</v>
      </c>
      <c r="E31" s="15">
        <v>0.199</v>
      </c>
      <c r="F31" s="15">
        <v>40.0</v>
      </c>
      <c r="G31" s="15">
        <v>59.52</v>
      </c>
      <c r="H31" s="15">
        <v>46.0</v>
      </c>
      <c r="I31" s="15">
        <v>19.14</v>
      </c>
      <c r="J31" s="15">
        <v>75.0</v>
      </c>
      <c r="K31" s="15">
        <v>4.64</v>
      </c>
      <c r="L31" s="15">
        <v>19.0</v>
      </c>
      <c r="M31" s="15">
        <v>17.28</v>
      </c>
      <c r="N31" s="15">
        <v>79.0</v>
      </c>
      <c r="O31" s="15">
        <f t="shared" si="1"/>
        <v>282</v>
      </c>
      <c r="P31" s="17">
        <f t="shared" si="2"/>
        <v>63.51692875</v>
      </c>
      <c r="Q31" s="15"/>
      <c r="R31" s="15"/>
    </row>
    <row r="32">
      <c r="A32" s="15" t="s">
        <v>190</v>
      </c>
      <c r="B32" s="15">
        <v>6900.0</v>
      </c>
      <c r="C32" s="15">
        <v>0.506</v>
      </c>
      <c r="D32" s="15">
        <v>14.0</v>
      </c>
      <c r="E32" s="15">
        <v>-0.411</v>
      </c>
      <c r="F32" s="15">
        <v>111.0</v>
      </c>
      <c r="G32" s="15">
        <v>59.68</v>
      </c>
      <c r="H32" s="15">
        <v>42.0</v>
      </c>
      <c r="I32" s="15">
        <v>20.85</v>
      </c>
      <c r="J32" s="15">
        <v>32.0</v>
      </c>
      <c r="K32" s="15">
        <v>4.58</v>
      </c>
      <c r="L32" s="15">
        <v>3.0</v>
      </c>
      <c r="M32" s="15">
        <v>17.31</v>
      </c>
      <c r="N32" s="15">
        <v>80.0</v>
      </c>
      <c r="O32" s="15">
        <f t="shared" si="1"/>
        <v>282</v>
      </c>
      <c r="P32" s="17">
        <f t="shared" si="2"/>
        <v>63.51692875</v>
      </c>
      <c r="Q32" s="15"/>
      <c r="R32" s="15"/>
    </row>
    <row r="33">
      <c r="A33" s="15" t="s">
        <v>278</v>
      </c>
      <c r="B33" s="15">
        <v>7300.0</v>
      </c>
      <c r="C33" s="15">
        <v>0.284</v>
      </c>
      <c r="D33" s="15">
        <v>30.0</v>
      </c>
      <c r="E33" s="15">
        <v>0.095</v>
      </c>
      <c r="F33" s="15">
        <v>49.0</v>
      </c>
      <c r="G33" s="15">
        <v>58.06</v>
      </c>
      <c r="H33" s="15">
        <v>70.0</v>
      </c>
      <c r="I33" s="15">
        <v>20.45</v>
      </c>
      <c r="J33" s="15">
        <v>41.0</v>
      </c>
      <c r="K33" s="15">
        <v>4.66</v>
      </c>
      <c r="L33" s="15">
        <v>32.0</v>
      </c>
      <c r="M33" s="15">
        <v>16.84</v>
      </c>
      <c r="N33" s="15">
        <v>63.0</v>
      </c>
      <c r="O33" s="15">
        <f t="shared" si="1"/>
        <v>285</v>
      </c>
      <c r="P33" s="17">
        <f t="shared" si="2"/>
        <v>63.12881098</v>
      </c>
      <c r="Q33" s="15"/>
      <c r="R33" s="15"/>
    </row>
    <row r="34">
      <c r="A34" s="15" t="s">
        <v>197</v>
      </c>
      <c r="B34" s="15">
        <v>6900.0</v>
      </c>
      <c r="C34" s="15">
        <v>0.05</v>
      </c>
      <c r="D34" s="15">
        <v>62.0</v>
      </c>
      <c r="E34" s="15">
        <v>0.019</v>
      </c>
      <c r="F34" s="15">
        <v>60.0</v>
      </c>
      <c r="G34" s="15">
        <v>59.73</v>
      </c>
      <c r="H34" s="15">
        <v>41.0</v>
      </c>
      <c r="I34" s="15">
        <v>18.92</v>
      </c>
      <c r="J34" s="15">
        <v>82.0</v>
      </c>
      <c r="K34" s="15">
        <v>4.65</v>
      </c>
      <c r="L34" s="15">
        <v>22.0</v>
      </c>
      <c r="M34" s="15">
        <v>15.54</v>
      </c>
      <c r="N34" s="15">
        <v>21.0</v>
      </c>
      <c r="O34" s="15">
        <f t="shared" si="1"/>
        <v>288</v>
      </c>
      <c r="P34" s="17">
        <f t="shared" si="2"/>
        <v>62.7406932</v>
      </c>
      <c r="Q34" s="15"/>
      <c r="R34" s="15"/>
    </row>
    <row r="35">
      <c r="A35" s="15" t="s">
        <v>236</v>
      </c>
      <c r="B35" s="15">
        <v>6600.0</v>
      </c>
      <c r="C35" s="15">
        <v>-0.216</v>
      </c>
      <c r="D35" s="15">
        <v>97.0</v>
      </c>
      <c r="E35" s="15">
        <v>0.219</v>
      </c>
      <c r="F35" s="15">
        <v>39.0</v>
      </c>
      <c r="G35" s="15">
        <v>59.48</v>
      </c>
      <c r="H35" s="15">
        <v>48.0</v>
      </c>
      <c r="I35" s="15">
        <v>20.83</v>
      </c>
      <c r="J35" s="15">
        <v>33.0</v>
      </c>
      <c r="K35" s="15">
        <v>4.66</v>
      </c>
      <c r="L35" s="15">
        <v>32.0</v>
      </c>
      <c r="M35" s="15">
        <v>16.25</v>
      </c>
      <c r="N35" s="15">
        <v>43.0</v>
      </c>
      <c r="O35" s="15">
        <f t="shared" si="1"/>
        <v>292</v>
      </c>
      <c r="P35" s="17">
        <f t="shared" si="2"/>
        <v>62.22320282</v>
      </c>
      <c r="Q35" s="15"/>
      <c r="R35" s="15"/>
    </row>
    <row r="36">
      <c r="A36" s="15" t="s">
        <v>295</v>
      </c>
      <c r="B36" s="15">
        <v>7300.0</v>
      </c>
      <c r="C36" s="15">
        <v>0.51</v>
      </c>
      <c r="D36" s="15">
        <v>13.0</v>
      </c>
      <c r="E36" s="15">
        <v>0.223</v>
      </c>
      <c r="F36" s="15">
        <v>38.0</v>
      </c>
      <c r="G36" s="15">
        <v>54.79</v>
      </c>
      <c r="H36" s="15">
        <v>113.0</v>
      </c>
      <c r="I36" s="15">
        <v>20.22</v>
      </c>
      <c r="J36" s="15">
        <v>46.0</v>
      </c>
      <c r="K36" s="15">
        <v>4.67</v>
      </c>
      <c r="L36" s="15">
        <v>42.0</v>
      </c>
      <c r="M36" s="15">
        <v>16.21</v>
      </c>
      <c r="N36" s="15">
        <v>41.0</v>
      </c>
      <c r="O36" s="15">
        <f t="shared" si="1"/>
        <v>293</v>
      </c>
      <c r="P36" s="17">
        <f t="shared" si="2"/>
        <v>62.09383023</v>
      </c>
      <c r="Q36" s="15"/>
      <c r="R36" s="15"/>
    </row>
    <row r="37">
      <c r="A37" s="15" t="s">
        <v>226</v>
      </c>
      <c r="B37" s="15">
        <v>8800.0</v>
      </c>
      <c r="C37" s="15">
        <v>-0.068</v>
      </c>
      <c r="D37" s="15">
        <v>81.0</v>
      </c>
      <c r="E37" s="15">
        <v>0.018</v>
      </c>
      <c r="F37" s="15">
        <v>61.0</v>
      </c>
      <c r="G37" s="15">
        <v>60.2</v>
      </c>
      <c r="H37" s="15">
        <v>30.0</v>
      </c>
      <c r="I37" s="15">
        <v>20.67</v>
      </c>
      <c r="J37" s="15">
        <v>36.0</v>
      </c>
      <c r="K37" s="15">
        <v>4.66</v>
      </c>
      <c r="L37" s="15">
        <v>32.0</v>
      </c>
      <c r="M37" s="15">
        <v>16.58</v>
      </c>
      <c r="N37" s="15">
        <v>54.0</v>
      </c>
      <c r="O37" s="15">
        <f t="shared" si="1"/>
        <v>294</v>
      </c>
      <c r="P37" s="17">
        <f t="shared" si="2"/>
        <v>61.96445764</v>
      </c>
      <c r="Q37" s="15"/>
      <c r="R37" s="15"/>
    </row>
    <row r="38">
      <c r="A38" s="15" t="s">
        <v>303</v>
      </c>
      <c r="B38" s="15">
        <v>6800.0</v>
      </c>
      <c r="C38" s="15">
        <v>0.104</v>
      </c>
      <c r="D38" s="15">
        <v>50.0</v>
      </c>
      <c r="E38" s="15">
        <v>-0.401</v>
      </c>
      <c r="F38" s="15">
        <v>110.0</v>
      </c>
      <c r="G38" s="15">
        <v>63.4</v>
      </c>
      <c r="H38" s="15">
        <v>9.0</v>
      </c>
      <c r="I38" s="15">
        <v>20.09</v>
      </c>
      <c r="J38" s="15">
        <v>53.0</v>
      </c>
      <c r="K38" s="15">
        <v>4.66</v>
      </c>
      <c r="L38" s="15">
        <v>32.0</v>
      </c>
      <c r="M38" s="15">
        <v>16.24</v>
      </c>
      <c r="N38" s="15">
        <v>42.0</v>
      </c>
      <c r="O38" s="15">
        <f t="shared" si="1"/>
        <v>296</v>
      </c>
      <c r="P38" s="17">
        <f t="shared" si="2"/>
        <v>61.70571245</v>
      </c>
      <c r="Q38" s="15"/>
      <c r="R38" s="15"/>
    </row>
    <row r="39">
      <c r="A39" s="15" t="s">
        <v>153</v>
      </c>
      <c r="B39" s="15">
        <v>7100.0</v>
      </c>
      <c r="C39" s="15">
        <v>0.653</v>
      </c>
      <c r="D39" s="15">
        <v>4.0</v>
      </c>
      <c r="E39" s="15">
        <v>0.421</v>
      </c>
      <c r="F39" s="15">
        <v>18.0</v>
      </c>
      <c r="G39" s="15">
        <v>56.82</v>
      </c>
      <c r="H39" s="15">
        <v>90.0</v>
      </c>
      <c r="I39" s="15">
        <v>19.33</v>
      </c>
      <c r="J39" s="15">
        <v>72.0</v>
      </c>
      <c r="K39" s="15">
        <v>4.65</v>
      </c>
      <c r="L39" s="15">
        <v>22.0</v>
      </c>
      <c r="M39" s="15">
        <v>17.84</v>
      </c>
      <c r="N39" s="15">
        <v>94.0</v>
      </c>
      <c r="O39" s="15">
        <f t="shared" si="1"/>
        <v>300</v>
      </c>
      <c r="P39" s="17">
        <f t="shared" si="2"/>
        <v>61.18822208</v>
      </c>
      <c r="Q39" s="15"/>
      <c r="R39" s="15"/>
    </row>
    <row r="40">
      <c r="A40" s="15" t="s">
        <v>308</v>
      </c>
      <c r="B40" s="15">
        <v>6800.0</v>
      </c>
      <c r="C40" s="15">
        <v>-0.439</v>
      </c>
      <c r="D40" s="15">
        <v>112.0</v>
      </c>
      <c r="E40" s="15">
        <v>-0.051</v>
      </c>
      <c r="F40" s="15">
        <v>73.0</v>
      </c>
      <c r="G40" s="15">
        <v>62.68</v>
      </c>
      <c r="H40" s="15">
        <v>14.0</v>
      </c>
      <c r="I40" s="15">
        <v>19.71</v>
      </c>
      <c r="J40" s="15">
        <v>65.0</v>
      </c>
      <c r="K40" s="15">
        <v>4.61</v>
      </c>
      <c r="L40" s="15">
        <v>8.0</v>
      </c>
      <c r="M40" s="15">
        <v>15.86</v>
      </c>
      <c r="N40" s="15">
        <v>31.0</v>
      </c>
      <c r="O40" s="15">
        <f t="shared" si="1"/>
        <v>303</v>
      </c>
      <c r="P40" s="17">
        <f t="shared" si="2"/>
        <v>60.8001043</v>
      </c>
      <c r="Q40" s="15"/>
      <c r="R40" s="15"/>
    </row>
    <row r="41">
      <c r="A41" s="15" t="s">
        <v>199</v>
      </c>
      <c r="B41" s="15">
        <v>7000.0</v>
      </c>
      <c r="C41" s="15">
        <v>0.343</v>
      </c>
      <c r="D41" s="15">
        <v>26.0</v>
      </c>
      <c r="E41" s="15">
        <v>0.33</v>
      </c>
      <c r="F41" s="15">
        <v>27.0</v>
      </c>
      <c r="G41" s="15">
        <v>56.17</v>
      </c>
      <c r="H41" s="15">
        <v>100.0</v>
      </c>
      <c r="I41" s="15">
        <v>20.49</v>
      </c>
      <c r="J41" s="15">
        <v>40.0</v>
      </c>
      <c r="K41" s="15">
        <v>4.65</v>
      </c>
      <c r="L41" s="15">
        <v>22.0</v>
      </c>
      <c r="M41" s="15">
        <v>17.62</v>
      </c>
      <c r="N41" s="15">
        <v>89.0</v>
      </c>
      <c r="O41" s="15">
        <f t="shared" si="1"/>
        <v>304</v>
      </c>
      <c r="P41" s="17">
        <f t="shared" si="2"/>
        <v>60.67073171</v>
      </c>
      <c r="Q41" s="15"/>
      <c r="R41" s="15"/>
    </row>
    <row r="42">
      <c r="A42" s="15" t="s">
        <v>71</v>
      </c>
      <c r="B42" s="15">
        <v>7600.0</v>
      </c>
      <c r="C42" s="15">
        <v>0.22</v>
      </c>
      <c r="D42" s="15">
        <v>37.0</v>
      </c>
      <c r="E42" s="15">
        <v>0.079</v>
      </c>
      <c r="F42" s="15">
        <v>54.0</v>
      </c>
      <c r="G42" s="15">
        <v>59.74</v>
      </c>
      <c r="H42" s="15">
        <v>40.0</v>
      </c>
      <c r="I42" s="15">
        <v>19.23</v>
      </c>
      <c r="J42" s="15">
        <v>74.0</v>
      </c>
      <c r="K42" s="15">
        <v>4.71</v>
      </c>
      <c r="L42" s="15">
        <v>72.0</v>
      </c>
      <c r="M42" s="15">
        <v>15.79</v>
      </c>
      <c r="N42" s="15">
        <v>30.0</v>
      </c>
      <c r="O42" s="15">
        <f t="shared" si="1"/>
        <v>307</v>
      </c>
      <c r="P42" s="17">
        <f t="shared" si="2"/>
        <v>60.28261393</v>
      </c>
      <c r="Q42" s="15"/>
      <c r="R42" s="15"/>
    </row>
    <row r="43">
      <c r="A43" s="15" t="s">
        <v>292</v>
      </c>
      <c r="B43" s="15">
        <v>6500.0</v>
      </c>
      <c r="C43" s="15">
        <v>0.206</v>
      </c>
      <c r="D43" s="15">
        <v>38.0</v>
      </c>
      <c r="E43" s="15">
        <v>-0.194</v>
      </c>
      <c r="F43" s="15">
        <v>88.0</v>
      </c>
      <c r="G43" s="15">
        <v>59.94</v>
      </c>
      <c r="H43" s="15">
        <v>36.0</v>
      </c>
      <c r="I43" s="15">
        <v>19.27</v>
      </c>
      <c r="J43" s="15">
        <v>73.0</v>
      </c>
      <c r="K43" s="15">
        <v>4.69</v>
      </c>
      <c r="L43" s="15">
        <v>57.0</v>
      </c>
      <c r="M43" s="15">
        <v>15.59</v>
      </c>
      <c r="N43" s="15">
        <v>24.0</v>
      </c>
      <c r="O43" s="15">
        <f t="shared" si="1"/>
        <v>316</v>
      </c>
      <c r="P43" s="17">
        <f t="shared" si="2"/>
        <v>59.11826059</v>
      </c>
      <c r="Q43" s="15"/>
      <c r="R43" s="15"/>
    </row>
    <row r="44">
      <c r="A44" s="15" t="s">
        <v>320</v>
      </c>
      <c r="B44" s="15">
        <v>6700.0</v>
      </c>
      <c r="C44" s="15">
        <v>-0.369</v>
      </c>
      <c r="D44" s="15">
        <v>109.0</v>
      </c>
      <c r="E44" s="15">
        <v>-0.042</v>
      </c>
      <c r="F44" s="15">
        <v>70.0</v>
      </c>
      <c r="G44" s="15">
        <v>62.63</v>
      </c>
      <c r="H44" s="15">
        <v>15.0</v>
      </c>
      <c r="I44" s="15">
        <v>18.89</v>
      </c>
      <c r="J44" s="15">
        <v>86.0</v>
      </c>
      <c r="K44" s="15">
        <v>4.66</v>
      </c>
      <c r="L44" s="15">
        <v>32.0</v>
      </c>
      <c r="M44" s="15">
        <v>14.68</v>
      </c>
      <c r="N44" s="15">
        <v>10.0</v>
      </c>
      <c r="O44" s="15">
        <f t="shared" si="1"/>
        <v>322</v>
      </c>
      <c r="P44" s="17">
        <f t="shared" si="2"/>
        <v>58.34202503</v>
      </c>
      <c r="Q44" s="15"/>
      <c r="R44" s="15"/>
    </row>
    <row r="45">
      <c r="A45" s="15" t="s">
        <v>245</v>
      </c>
      <c r="B45" s="15">
        <v>7300.0</v>
      </c>
      <c r="C45" s="15">
        <v>-0.185</v>
      </c>
      <c r="D45" s="15">
        <v>94.0</v>
      </c>
      <c r="E45" s="15">
        <v>-0.043</v>
      </c>
      <c r="F45" s="15">
        <v>71.0</v>
      </c>
      <c r="G45" s="15">
        <v>60.11</v>
      </c>
      <c r="H45" s="15">
        <v>33.0</v>
      </c>
      <c r="I45" s="15">
        <v>20.61</v>
      </c>
      <c r="J45" s="15">
        <v>38.0</v>
      </c>
      <c r="K45" s="15">
        <v>4.7</v>
      </c>
      <c r="L45" s="15">
        <v>64.0</v>
      </c>
      <c r="M45" s="15">
        <v>15.57</v>
      </c>
      <c r="N45" s="15">
        <v>23.0</v>
      </c>
      <c r="O45" s="15">
        <f t="shared" si="1"/>
        <v>323</v>
      </c>
      <c r="P45" s="17">
        <f t="shared" si="2"/>
        <v>58.21265244</v>
      </c>
      <c r="Q45" s="15"/>
      <c r="R45" s="15"/>
    </row>
    <row r="46">
      <c r="A46" s="15" t="s">
        <v>327</v>
      </c>
      <c r="B46" s="15">
        <v>6800.0</v>
      </c>
      <c r="C46" s="15">
        <v>-0.03</v>
      </c>
      <c r="D46" s="15">
        <v>76.0</v>
      </c>
      <c r="E46" s="15">
        <v>0.148</v>
      </c>
      <c r="F46" s="15">
        <v>45.0</v>
      </c>
      <c r="G46" s="15">
        <v>64.44</v>
      </c>
      <c r="H46" s="15">
        <v>5.0</v>
      </c>
      <c r="I46" s="15">
        <v>18.68</v>
      </c>
      <c r="J46" s="15">
        <v>93.0</v>
      </c>
      <c r="K46" s="15">
        <v>4.74</v>
      </c>
      <c r="L46" s="15">
        <v>95.0</v>
      </c>
      <c r="M46" s="15">
        <v>14.51</v>
      </c>
      <c r="N46" s="15">
        <v>9.0</v>
      </c>
      <c r="O46" s="15">
        <f t="shared" si="1"/>
        <v>323</v>
      </c>
      <c r="P46" s="17">
        <f t="shared" si="2"/>
        <v>58.21265244</v>
      </c>
      <c r="Q46" s="15"/>
      <c r="R46" s="15"/>
    </row>
    <row r="47">
      <c r="A47" s="15" t="s">
        <v>261</v>
      </c>
      <c r="B47" s="15">
        <v>7200.0</v>
      </c>
      <c r="C47" s="15">
        <v>-0.55</v>
      </c>
      <c r="D47" s="15">
        <v>117.0</v>
      </c>
      <c r="E47" s="15">
        <v>0.346</v>
      </c>
      <c r="F47" s="15">
        <v>24.0</v>
      </c>
      <c r="G47" s="15">
        <v>61.28</v>
      </c>
      <c r="H47" s="15">
        <v>20.0</v>
      </c>
      <c r="I47" s="15">
        <v>21.65</v>
      </c>
      <c r="J47" s="15">
        <v>13.0</v>
      </c>
      <c r="K47" s="15">
        <v>4.72</v>
      </c>
      <c r="L47" s="15">
        <v>81.0</v>
      </c>
      <c r="M47" s="15">
        <v>17.05</v>
      </c>
      <c r="N47" s="15">
        <v>71.0</v>
      </c>
      <c r="O47" s="15">
        <f t="shared" si="1"/>
        <v>326</v>
      </c>
      <c r="P47" s="17">
        <f t="shared" si="2"/>
        <v>57.82453466</v>
      </c>
      <c r="Q47" s="15"/>
      <c r="R47" s="15"/>
    </row>
    <row r="48">
      <c r="A48" s="15" t="s">
        <v>207</v>
      </c>
      <c r="B48" s="15">
        <v>7700.0</v>
      </c>
      <c r="C48" s="15">
        <v>0.187</v>
      </c>
      <c r="D48" s="15">
        <v>42.0</v>
      </c>
      <c r="E48" s="15">
        <v>-0.08</v>
      </c>
      <c r="F48" s="15">
        <v>75.0</v>
      </c>
      <c r="G48" s="15">
        <v>60.18</v>
      </c>
      <c r="H48" s="15">
        <v>31.0</v>
      </c>
      <c r="I48" s="15">
        <v>21.56</v>
      </c>
      <c r="J48" s="15">
        <v>17.0</v>
      </c>
      <c r="K48" s="15">
        <v>4.72</v>
      </c>
      <c r="L48" s="15">
        <v>81.0</v>
      </c>
      <c r="M48" s="15">
        <v>17.44</v>
      </c>
      <c r="N48" s="15">
        <v>82.0</v>
      </c>
      <c r="O48" s="15">
        <f t="shared" si="1"/>
        <v>328</v>
      </c>
      <c r="P48" s="17">
        <f t="shared" si="2"/>
        <v>57.56578947</v>
      </c>
      <c r="Q48" s="15"/>
      <c r="R48" s="15"/>
    </row>
    <row r="49">
      <c r="A49" s="15" t="s">
        <v>213</v>
      </c>
      <c r="B49" s="15">
        <v>7600.0</v>
      </c>
      <c r="C49" s="15">
        <v>0.158</v>
      </c>
      <c r="D49" s="15">
        <v>44.0</v>
      </c>
      <c r="E49" s="15">
        <v>-0.023</v>
      </c>
      <c r="F49" s="15">
        <v>68.0</v>
      </c>
      <c r="G49" s="15">
        <v>55.1</v>
      </c>
      <c r="H49" s="15">
        <v>108.0</v>
      </c>
      <c r="I49" s="15">
        <v>23.29</v>
      </c>
      <c r="J49" s="15">
        <v>1.0</v>
      </c>
      <c r="K49" s="15">
        <v>4.62</v>
      </c>
      <c r="L49" s="15">
        <v>14.0</v>
      </c>
      <c r="M49" s="15">
        <v>17.84</v>
      </c>
      <c r="N49" s="15">
        <v>94.0</v>
      </c>
      <c r="O49" s="15">
        <f t="shared" si="1"/>
        <v>329</v>
      </c>
      <c r="P49" s="17">
        <f t="shared" si="2"/>
        <v>57.43641688</v>
      </c>
      <c r="Q49" s="15"/>
      <c r="R49" s="15"/>
    </row>
    <row r="50">
      <c r="A50" s="15" t="s">
        <v>149</v>
      </c>
      <c r="B50" s="15">
        <v>7500.0</v>
      </c>
      <c r="C50" s="15">
        <v>0.034</v>
      </c>
      <c r="D50" s="15">
        <v>64.0</v>
      </c>
      <c r="E50" s="15">
        <v>0.471</v>
      </c>
      <c r="F50" s="15">
        <v>10.0</v>
      </c>
      <c r="G50" s="15">
        <v>55.35</v>
      </c>
      <c r="H50" s="15">
        <v>106.0</v>
      </c>
      <c r="I50" s="15">
        <v>19.4</v>
      </c>
      <c r="J50" s="15">
        <v>71.0</v>
      </c>
      <c r="K50" s="15">
        <v>4.66</v>
      </c>
      <c r="L50" s="15">
        <v>32.0</v>
      </c>
      <c r="M50" s="15">
        <v>16.33</v>
      </c>
      <c r="N50" s="15">
        <v>47.0</v>
      </c>
      <c r="O50" s="15">
        <f t="shared" si="1"/>
        <v>330</v>
      </c>
      <c r="P50" s="17">
        <f t="shared" si="2"/>
        <v>57.30704429</v>
      </c>
      <c r="Q50" s="15"/>
      <c r="R50" s="15"/>
    </row>
    <row r="51">
      <c r="A51" s="15" t="s">
        <v>347</v>
      </c>
      <c r="B51" s="15">
        <v>6800.0</v>
      </c>
      <c r="C51" s="15">
        <v>-0.156</v>
      </c>
      <c r="D51" s="15">
        <v>90.0</v>
      </c>
      <c r="E51" s="15">
        <v>-0.2</v>
      </c>
      <c r="F51" s="15">
        <v>89.0</v>
      </c>
      <c r="G51" s="15">
        <v>62.57</v>
      </c>
      <c r="H51" s="15">
        <v>16.0</v>
      </c>
      <c r="I51" s="15">
        <v>20.22</v>
      </c>
      <c r="J51" s="15">
        <v>46.0</v>
      </c>
      <c r="K51" s="15">
        <v>4.68</v>
      </c>
      <c r="L51" s="15">
        <v>50.0</v>
      </c>
      <c r="M51" s="15">
        <v>16.12</v>
      </c>
      <c r="N51" s="15">
        <v>39.0</v>
      </c>
      <c r="O51" s="15">
        <f t="shared" si="1"/>
        <v>330</v>
      </c>
      <c r="P51" s="17">
        <f t="shared" si="2"/>
        <v>57.30704429</v>
      </c>
      <c r="Q51" s="15"/>
      <c r="R51" s="15"/>
    </row>
    <row r="52">
      <c r="A52" s="15" t="s">
        <v>279</v>
      </c>
      <c r="B52" s="15">
        <v>9000.0</v>
      </c>
      <c r="C52" s="15">
        <v>0.306</v>
      </c>
      <c r="D52" s="15">
        <v>29.0</v>
      </c>
      <c r="E52" s="15">
        <v>0.447</v>
      </c>
      <c r="F52" s="15">
        <v>16.0</v>
      </c>
      <c r="G52" s="15">
        <v>55.82</v>
      </c>
      <c r="H52" s="15">
        <v>104.0</v>
      </c>
      <c r="I52" s="15">
        <v>19.98</v>
      </c>
      <c r="J52" s="15">
        <v>58.0</v>
      </c>
      <c r="K52" s="15">
        <v>4.65</v>
      </c>
      <c r="L52" s="15">
        <v>22.0</v>
      </c>
      <c r="M52" s="15">
        <v>18.37</v>
      </c>
      <c r="N52" s="15">
        <v>108.0</v>
      </c>
      <c r="O52" s="15">
        <f t="shared" si="1"/>
        <v>337</v>
      </c>
      <c r="P52" s="17">
        <f t="shared" si="2"/>
        <v>56.40143614</v>
      </c>
      <c r="Q52" s="15"/>
      <c r="R52" s="15"/>
    </row>
    <row r="53">
      <c r="A53" s="15" t="s">
        <v>348</v>
      </c>
      <c r="B53" s="15">
        <v>7000.0</v>
      </c>
      <c r="C53" s="15">
        <v>0.01</v>
      </c>
      <c r="D53" s="15">
        <v>69.0</v>
      </c>
      <c r="E53" s="15">
        <v>0.573</v>
      </c>
      <c r="F53" s="15">
        <v>4.0</v>
      </c>
      <c r="G53" s="15">
        <v>59.19</v>
      </c>
      <c r="H53" s="15">
        <v>51.0</v>
      </c>
      <c r="I53" s="15">
        <v>18.76</v>
      </c>
      <c r="J53" s="15">
        <v>90.0</v>
      </c>
      <c r="K53" s="15">
        <v>4.72</v>
      </c>
      <c r="L53" s="15">
        <v>81.0</v>
      </c>
      <c r="M53" s="15">
        <v>16.3</v>
      </c>
      <c r="N53" s="15">
        <v>45.0</v>
      </c>
      <c r="O53" s="15">
        <f t="shared" si="1"/>
        <v>340</v>
      </c>
      <c r="P53" s="17">
        <f t="shared" si="2"/>
        <v>56.01331836</v>
      </c>
      <c r="Q53" s="15"/>
      <c r="R53" s="15"/>
    </row>
    <row r="54">
      <c r="A54" s="15" t="s">
        <v>169</v>
      </c>
      <c r="B54" s="15">
        <v>6900.0</v>
      </c>
      <c r="C54" s="15">
        <v>0.384</v>
      </c>
      <c r="D54" s="15">
        <v>19.0</v>
      </c>
      <c r="E54" s="15">
        <v>-0.31</v>
      </c>
      <c r="F54" s="15">
        <v>102.0</v>
      </c>
      <c r="G54" s="15">
        <v>56.22</v>
      </c>
      <c r="H54" s="15">
        <v>99.0</v>
      </c>
      <c r="I54" s="15">
        <v>22.15</v>
      </c>
      <c r="J54" s="15">
        <v>9.0</v>
      </c>
      <c r="K54" s="15">
        <v>4.67</v>
      </c>
      <c r="L54" s="15">
        <v>42.0</v>
      </c>
      <c r="M54" s="15">
        <v>17.09</v>
      </c>
      <c r="N54" s="15">
        <v>75.0</v>
      </c>
      <c r="O54" s="15">
        <f t="shared" si="1"/>
        <v>346</v>
      </c>
      <c r="P54" s="17">
        <f t="shared" si="2"/>
        <v>55.2370828</v>
      </c>
      <c r="Q54" s="15"/>
      <c r="R54" s="15"/>
    </row>
    <row r="55">
      <c r="A55" s="15" t="s">
        <v>205</v>
      </c>
      <c r="B55" s="15">
        <v>6900.0</v>
      </c>
      <c r="C55" s="15">
        <v>0.571</v>
      </c>
      <c r="D55" s="15">
        <v>10.0</v>
      </c>
      <c r="E55" s="15">
        <v>0.533</v>
      </c>
      <c r="F55" s="15">
        <v>6.0</v>
      </c>
      <c r="G55" s="15">
        <v>57.91</v>
      </c>
      <c r="H55" s="15">
        <v>73.0</v>
      </c>
      <c r="I55" s="15">
        <v>18.25</v>
      </c>
      <c r="J55" s="15">
        <v>106.0</v>
      </c>
      <c r="K55" s="15">
        <v>4.7</v>
      </c>
      <c r="L55" s="15">
        <v>64.0</v>
      </c>
      <c r="M55" s="15">
        <v>17.57</v>
      </c>
      <c r="N55" s="15">
        <v>87.0</v>
      </c>
      <c r="O55" s="15">
        <f t="shared" si="1"/>
        <v>346</v>
      </c>
      <c r="P55" s="17">
        <f t="shared" si="2"/>
        <v>55.2370828</v>
      </c>
      <c r="Q55" s="15"/>
      <c r="R55" s="15"/>
    </row>
    <row r="56">
      <c r="A56" s="15" t="s">
        <v>340</v>
      </c>
      <c r="B56" s="15">
        <v>6800.0</v>
      </c>
      <c r="C56" s="15">
        <v>0.272</v>
      </c>
      <c r="D56" s="15">
        <v>31.0</v>
      </c>
      <c r="E56" s="15">
        <v>0.295</v>
      </c>
      <c r="F56" s="15">
        <v>30.0</v>
      </c>
      <c r="G56" s="15">
        <v>56.45</v>
      </c>
      <c r="H56" s="15">
        <v>97.0</v>
      </c>
      <c r="I56" s="15">
        <v>20.11</v>
      </c>
      <c r="J56" s="15">
        <v>51.0</v>
      </c>
      <c r="K56" s="15">
        <v>4.68</v>
      </c>
      <c r="L56" s="15">
        <v>50.0</v>
      </c>
      <c r="M56" s="15">
        <v>17.58</v>
      </c>
      <c r="N56" s="15">
        <v>88.0</v>
      </c>
      <c r="O56" s="15">
        <f t="shared" si="1"/>
        <v>347</v>
      </c>
      <c r="P56" s="17">
        <f t="shared" si="2"/>
        <v>55.10771021</v>
      </c>
      <c r="Q56" s="15"/>
      <c r="R56" s="15"/>
    </row>
    <row r="57">
      <c r="A57" s="15" t="s">
        <v>287</v>
      </c>
      <c r="B57" s="15">
        <v>6900.0</v>
      </c>
      <c r="C57" s="15">
        <v>-0.193</v>
      </c>
      <c r="D57" s="15">
        <v>95.0</v>
      </c>
      <c r="E57" s="15">
        <v>0.045</v>
      </c>
      <c r="F57" s="15">
        <v>59.0</v>
      </c>
      <c r="G57" s="15">
        <v>61.54</v>
      </c>
      <c r="H57" s="15">
        <v>19.0</v>
      </c>
      <c r="I57" s="15">
        <v>18.28</v>
      </c>
      <c r="J57" s="15">
        <v>105.0</v>
      </c>
      <c r="K57" s="15">
        <v>4.67</v>
      </c>
      <c r="L57" s="15">
        <v>42.0</v>
      </c>
      <c r="M57" s="15">
        <v>15.89</v>
      </c>
      <c r="N57" s="15">
        <v>33.0</v>
      </c>
      <c r="O57" s="15">
        <f t="shared" si="1"/>
        <v>353</v>
      </c>
      <c r="P57" s="17">
        <f t="shared" si="2"/>
        <v>54.33147465</v>
      </c>
      <c r="Q57" s="15"/>
      <c r="R57" s="15"/>
    </row>
    <row r="58">
      <c r="A58" s="15" t="s">
        <v>127</v>
      </c>
      <c r="B58" s="15">
        <v>8500.0</v>
      </c>
      <c r="C58" s="15">
        <v>0.469</v>
      </c>
      <c r="D58" s="15">
        <v>15.0</v>
      </c>
      <c r="E58" s="15">
        <v>-0.046</v>
      </c>
      <c r="F58" s="15">
        <v>72.0</v>
      </c>
      <c r="G58" s="15">
        <v>56.83</v>
      </c>
      <c r="H58" s="15">
        <v>89.0</v>
      </c>
      <c r="I58" s="15">
        <v>21.51</v>
      </c>
      <c r="J58" s="15">
        <v>18.0</v>
      </c>
      <c r="K58" s="15">
        <v>4.68</v>
      </c>
      <c r="L58" s="15">
        <v>50.0</v>
      </c>
      <c r="M58" s="15">
        <v>18.64</v>
      </c>
      <c r="N58" s="15">
        <v>112.0</v>
      </c>
      <c r="O58" s="15">
        <f t="shared" si="1"/>
        <v>356</v>
      </c>
      <c r="P58" s="17">
        <f t="shared" si="2"/>
        <v>53.94335687</v>
      </c>
      <c r="Q58" s="15"/>
      <c r="R58" s="15"/>
    </row>
    <row r="59">
      <c r="A59" s="15" t="s">
        <v>335</v>
      </c>
      <c r="B59" s="15">
        <v>6700.0</v>
      </c>
      <c r="C59" s="15">
        <v>-0.426</v>
      </c>
      <c r="D59" s="15">
        <v>111.0</v>
      </c>
      <c r="E59" s="15">
        <v>0.532</v>
      </c>
      <c r="F59" s="15">
        <v>7.0</v>
      </c>
      <c r="G59" s="15">
        <v>58.99</v>
      </c>
      <c r="H59" s="15">
        <v>54.0</v>
      </c>
      <c r="I59" s="15">
        <v>17.9</v>
      </c>
      <c r="J59" s="15">
        <v>108.0</v>
      </c>
      <c r="K59" s="15">
        <v>4.66</v>
      </c>
      <c r="L59" s="15">
        <v>32.0</v>
      </c>
      <c r="M59" s="15">
        <v>16.26</v>
      </c>
      <c r="N59" s="15">
        <v>44.0</v>
      </c>
      <c r="O59" s="15">
        <f t="shared" si="1"/>
        <v>356</v>
      </c>
      <c r="P59" s="17">
        <f t="shared" si="2"/>
        <v>53.94335687</v>
      </c>
      <c r="Q59" s="15"/>
      <c r="R59" s="15"/>
    </row>
    <row r="60">
      <c r="A60" s="15" t="s">
        <v>142</v>
      </c>
      <c r="B60" s="15">
        <v>6800.0</v>
      </c>
      <c r="C60" s="15">
        <v>0.232</v>
      </c>
      <c r="D60" s="15">
        <v>34.0</v>
      </c>
      <c r="E60" s="15">
        <v>-0.424</v>
      </c>
      <c r="F60" s="15">
        <v>112.0</v>
      </c>
      <c r="G60" s="15">
        <v>60.58</v>
      </c>
      <c r="H60" s="15">
        <v>26.0</v>
      </c>
      <c r="I60" s="15">
        <v>19.83</v>
      </c>
      <c r="J60" s="15">
        <v>61.0</v>
      </c>
      <c r="K60" s="15">
        <v>4.67</v>
      </c>
      <c r="L60" s="15">
        <v>42.0</v>
      </c>
      <c r="M60" s="15">
        <v>17.44</v>
      </c>
      <c r="N60" s="15">
        <v>82.0</v>
      </c>
      <c r="O60" s="15">
        <f t="shared" si="1"/>
        <v>357</v>
      </c>
      <c r="P60" s="17">
        <f t="shared" si="2"/>
        <v>53.81398427</v>
      </c>
      <c r="Q60" s="15"/>
      <c r="R60" s="15"/>
    </row>
    <row r="61">
      <c r="A61" s="15" t="s">
        <v>229</v>
      </c>
      <c r="B61" s="15">
        <v>8600.0</v>
      </c>
      <c r="C61" s="15">
        <v>0.564</v>
      </c>
      <c r="D61" s="15">
        <v>11.0</v>
      </c>
      <c r="E61" s="15">
        <v>0.398</v>
      </c>
      <c r="F61" s="15">
        <v>20.0</v>
      </c>
      <c r="G61" s="15">
        <v>55.65</v>
      </c>
      <c r="H61" s="15">
        <v>105.0</v>
      </c>
      <c r="I61" s="15">
        <v>21.37</v>
      </c>
      <c r="J61" s="15">
        <v>20.0</v>
      </c>
      <c r="K61" s="15">
        <v>4.75</v>
      </c>
      <c r="L61" s="15">
        <v>105.0</v>
      </c>
      <c r="M61" s="15">
        <v>17.95</v>
      </c>
      <c r="N61" s="15">
        <v>99.0</v>
      </c>
      <c r="O61" s="15">
        <f t="shared" si="1"/>
        <v>360</v>
      </c>
      <c r="P61" s="17">
        <f t="shared" si="2"/>
        <v>53.4258665</v>
      </c>
      <c r="Q61" s="15"/>
      <c r="R61" s="15"/>
    </row>
    <row r="62">
      <c r="A62" s="15" t="s">
        <v>66</v>
      </c>
      <c r="B62" s="15">
        <v>6700.0</v>
      </c>
      <c r="C62" s="15">
        <v>0.359</v>
      </c>
      <c r="D62" s="15">
        <v>24.0</v>
      </c>
      <c r="E62" s="15">
        <v>-0.02</v>
      </c>
      <c r="F62" s="15">
        <v>66.0</v>
      </c>
      <c r="G62" s="15">
        <v>57.28</v>
      </c>
      <c r="H62" s="15">
        <v>83.0</v>
      </c>
      <c r="I62" s="15">
        <v>18.81</v>
      </c>
      <c r="J62" s="15">
        <v>89.0</v>
      </c>
      <c r="K62" s="15">
        <v>4.7</v>
      </c>
      <c r="L62" s="15">
        <v>64.0</v>
      </c>
      <c r="M62" s="15">
        <v>16.19</v>
      </c>
      <c r="N62" s="15">
        <v>40.0</v>
      </c>
      <c r="O62" s="15">
        <f t="shared" si="1"/>
        <v>366</v>
      </c>
      <c r="P62" s="17">
        <f t="shared" si="2"/>
        <v>52.64963094</v>
      </c>
      <c r="Q62" s="15"/>
      <c r="R62" s="15"/>
    </row>
    <row r="63">
      <c r="A63" s="15" t="s">
        <v>109</v>
      </c>
      <c r="B63" s="15">
        <v>9100.0</v>
      </c>
      <c r="C63" s="15">
        <v>-0.346</v>
      </c>
      <c r="D63" s="15">
        <v>108.0</v>
      </c>
      <c r="E63" s="15">
        <v>0.45</v>
      </c>
      <c r="F63" s="15">
        <v>15.0</v>
      </c>
      <c r="G63" s="15">
        <v>60.67</v>
      </c>
      <c r="H63" s="15">
        <v>24.0</v>
      </c>
      <c r="I63" s="15">
        <v>17.53</v>
      </c>
      <c r="J63" s="15">
        <v>110.0</v>
      </c>
      <c r="K63" s="15">
        <v>4.75</v>
      </c>
      <c r="L63" s="15">
        <v>105.0</v>
      </c>
      <c r="M63" s="15">
        <v>15.06</v>
      </c>
      <c r="N63" s="15">
        <v>12.0</v>
      </c>
      <c r="O63" s="15">
        <f t="shared" si="1"/>
        <v>374</v>
      </c>
      <c r="P63" s="17">
        <f t="shared" si="2"/>
        <v>51.61465019</v>
      </c>
      <c r="Q63" s="15"/>
      <c r="R63" s="15"/>
    </row>
    <row r="64">
      <c r="A64" s="15" t="s">
        <v>304</v>
      </c>
      <c r="B64" s="15">
        <v>7400.0</v>
      </c>
      <c r="C64" s="15">
        <v>-0.537</v>
      </c>
      <c r="D64" s="15">
        <v>116.0</v>
      </c>
      <c r="E64" s="15">
        <v>0.014</v>
      </c>
      <c r="F64" s="15">
        <v>63.0</v>
      </c>
      <c r="G64" s="15">
        <v>59.8</v>
      </c>
      <c r="H64" s="15">
        <v>38.0</v>
      </c>
      <c r="I64" s="15">
        <v>20.39</v>
      </c>
      <c r="J64" s="15">
        <v>43.0</v>
      </c>
      <c r="K64" s="15">
        <v>4.69</v>
      </c>
      <c r="L64" s="15">
        <v>57.0</v>
      </c>
      <c r="M64" s="15">
        <v>16.6</v>
      </c>
      <c r="N64" s="15">
        <v>59.0</v>
      </c>
      <c r="O64" s="15">
        <f t="shared" si="1"/>
        <v>376</v>
      </c>
      <c r="P64" s="17">
        <f t="shared" si="2"/>
        <v>51.35590501</v>
      </c>
      <c r="Q64" s="15"/>
      <c r="R64" s="15"/>
    </row>
    <row r="65">
      <c r="A65" s="15" t="s">
        <v>269</v>
      </c>
      <c r="B65" s="15">
        <v>6700.0</v>
      </c>
      <c r="C65" s="15">
        <v>0.177</v>
      </c>
      <c r="D65" s="15">
        <v>43.0</v>
      </c>
      <c r="E65" s="15">
        <v>0.054</v>
      </c>
      <c r="F65" s="15">
        <v>58.0</v>
      </c>
      <c r="G65" s="15">
        <v>56.53</v>
      </c>
      <c r="H65" s="15">
        <v>95.0</v>
      </c>
      <c r="I65" s="15">
        <v>16.81</v>
      </c>
      <c r="J65" s="15">
        <v>124.0</v>
      </c>
      <c r="K65" s="15">
        <v>4.65</v>
      </c>
      <c r="L65" s="15">
        <v>22.0</v>
      </c>
      <c r="M65" s="15">
        <v>15.95</v>
      </c>
      <c r="N65" s="15">
        <v>35.0</v>
      </c>
      <c r="O65" s="15">
        <f t="shared" si="1"/>
        <v>377</v>
      </c>
      <c r="P65" s="17">
        <f t="shared" si="2"/>
        <v>51.22653241</v>
      </c>
      <c r="Q65" s="15"/>
      <c r="R65" s="15"/>
    </row>
    <row r="66">
      <c r="A66" s="15" t="s">
        <v>334</v>
      </c>
      <c r="B66" s="15">
        <v>6500.0</v>
      </c>
      <c r="C66" s="15">
        <v>0.082</v>
      </c>
      <c r="D66" s="15">
        <v>54.0</v>
      </c>
      <c r="E66" s="15">
        <v>-0.126</v>
      </c>
      <c r="F66" s="15">
        <v>82.0</v>
      </c>
      <c r="G66" s="15">
        <v>57.31</v>
      </c>
      <c r="H66" s="15">
        <v>82.0</v>
      </c>
      <c r="I66" s="15">
        <v>20.11</v>
      </c>
      <c r="J66" s="15">
        <v>51.0</v>
      </c>
      <c r="K66" s="15">
        <v>4.65</v>
      </c>
      <c r="L66" s="15">
        <v>22.0</v>
      </c>
      <c r="M66" s="15">
        <v>17.53</v>
      </c>
      <c r="N66" s="15">
        <v>86.0</v>
      </c>
      <c r="O66" s="15">
        <f t="shared" si="1"/>
        <v>377</v>
      </c>
      <c r="P66" s="17">
        <f t="shared" si="2"/>
        <v>51.22653241</v>
      </c>
      <c r="Q66" s="15"/>
      <c r="R66" s="15"/>
    </row>
    <row r="67">
      <c r="A67" s="15" t="s">
        <v>184</v>
      </c>
      <c r="B67" s="15">
        <v>6500.0</v>
      </c>
      <c r="C67" s="15">
        <v>0.202</v>
      </c>
      <c r="D67" s="15">
        <v>39.0</v>
      </c>
      <c r="E67" s="15">
        <v>-0.275</v>
      </c>
      <c r="F67" s="15">
        <v>99.0</v>
      </c>
      <c r="G67" s="15">
        <v>58.67</v>
      </c>
      <c r="H67" s="15">
        <v>60.0</v>
      </c>
      <c r="I67" s="15">
        <v>19.95</v>
      </c>
      <c r="J67" s="15">
        <v>59.0</v>
      </c>
      <c r="K67" s="15">
        <v>4.7</v>
      </c>
      <c r="L67" s="15">
        <v>64.0</v>
      </c>
      <c r="M67" s="15">
        <v>16.59</v>
      </c>
      <c r="N67" s="15">
        <v>56.0</v>
      </c>
      <c r="O67" s="15">
        <f t="shared" si="1"/>
        <v>377</v>
      </c>
      <c r="P67" s="17">
        <f t="shared" si="2"/>
        <v>51.22653241</v>
      </c>
      <c r="Q67" s="15"/>
      <c r="R67" s="15"/>
    </row>
    <row r="68">
      <c r="A68" s="15" t="s">
        <v>374</v>
      </c>
      <c r="B68" s="15">
        <v>6800.0</v>
      </c>
      <c r="C68" s="15">
        <v>0.066</v>
      </c>
      <c r="D68" s="15">
        <v>58.0</v>
      </c>
      <c r="E68" s="15">
        <v>-0.509</v>
      </c>
      <c r="F68" s="15">
        <v>117.0</v>
      </c>
      <c r="G68" s="15">
        <v>58.17</v>
      </c>
      <c r="H68" s="15">
        <v>69.0</v>
      </c>
      <c r="I68" s="15">
        <v>20.19</v>
      </c>
      <c r="J68" s="15">
        <v>48.0</v>
      </c>
      <c r="K68" s="15">
        <v>4.65</v>
      </c>
      <c r="L68" s="15">
        <v>22.0</v>
      </c>
      <c r="M68" s="15">
        <v>16.87</v>
      </c>
      <c r="N68" s="15">
        <v>64.0</v>
      </c>
      <c r="O68" s="15">
        <f t="shared" si="1"/>
        <v>378</v>
      </c>
      <c r="P68" s="17">
        <f t="shared" si="2"/>
        <v>51.09715982</v>
      </c>
      <c r="Q68" s="15"/>
      <c r="R68" s="15"/>
    </row>
    <row r="69">
      <c r="A69" s="15" t="s">
        <v>338</v>
      </c>
      <c r="B69" s="15">
        <v>6800.0</v>
      </c>
      <c r="C69" s="15">
        <v>-0.053</v>
      </c>
      <c r="D69" s="15">
        <v>80.0</v>
      </c>
      <c r="E69" s="15">
        <v>-0.263</v>
      </c>
      <c r="F69" s="15">
        <v>97.0</v>
      </c>
      <c r="G69" s="15">
        <v>60.54</v>
      </c>
      <c r="H69" s="15">
        <v>27.0</v>
      </c>
      <c r="I69" s="15">
        <v>18.52</v>
      </c>
      <c r="J69" s="15">
        <v>97.0</v>
      </c>
      <c r="K69" s="15">
        <v>4.69</v>
      </c>
      <c r="L69" s="15">
        <v>57.0</v>
      </c>
      <c r="M69" s="15">
        <v>15.63</v>
      </c>
      <c r="N69" s="15">
        <v>25.0</v>
      </c>
      <c r="O69" s="15">
        <f t="shared" si="1"/>
        <v>383</v>
      </c>
      <c r="P69" s="17">
        <f t="shared" si="2"/>
        <v>50.45029685</v>
      </c>
      <c r="Q69" s="15"/>
      <c r="R69" s="15"/>
    </row>
    <row r="70">
      <c r="A70" s="15" t="s">
        <v>350</v>
      </c>
      <c r="B70" s="15">
        <v>6600.0</v>
      </c>
      <c r="C70" s="15">
        <v>0.051</v>
      </c>
      <c r="D70" s="15">
        <v>61.0</v>
      </c>
      <c r="E70" s="15">
        <v>0.069</v>
      </c>
      <c r="F70" s="15">
        <v>56.0</v>
      </c>
      <c r="G70" s="15">
        <v>58.36</v>
      </c>
      <c r="H70" s="15">
        <v>65.0</v>
      </c>
      <c r="I70" s="15">
        <v>17.32</v>
      </c>
      <c r="J70" s="15">
        <v>114.0</v>
      </c>
      <c r="K70" s="15">
        <v>4.71</v>
      </c>
      <c r="L70" s="15">
        <v>72.0</v>
      </c>
      <c r="M70" s="15">
        <v>15.25</v>
      </c>
      <c r="N70" s="15">
        <v>17.0</v>
      </c>
      <c r="O70" s="15">
        <f t="shared" si="1"/>
        <v>385</v>
      </c>
      <c r="P70" s="17">
        <f t="shared" si="2"/>
        <v>50.19155167</v>
      </c>
      <c r="Q70" s="15"/>
      <c r="R70" s="15"/>
    </row>
    <row r="71">
      <c r="A71" s="15" t="s">
        <v>96</v>
      </c>
      <c r="B71" s="15">
        <v>6900.0</v>
      </c>
      <c r="C71" s="15">
        <v>0.199</v>
      </c>
      <c r="D71" s="15">
        <v>40.0</v>
      </c>
      <c r="E71" s="15">
        <v>0.275</v>
      </c>
      <c r="F71" s="15">
        <v>32.0</v>
      </c>
      <c r="G71" s="15">
        <v>49.88</v>
      </c>
      <c r="H71" s="15">
        <v>128.0</v>
      </c>
      <c r="I71" s="15">
        <v>22.97</v>
      </c>
      <c r="J71" s="15">
        <v>3.0</v>
      </c>
      <c r="K71" s="15">
        <v>4.7</v>
      </c>
      <c r="L71" s="15">
        <v>64.0</v>
      </c>
      <c r="M71" s="15">
        <v>19.82</v>
      </c>
      <c r="N71" s="15">
        <v>121.0</v>
      </c>
      <c r="O71" s="15">
        <f t="shared" si="1"/>
        <v>388</v>
      </c>
      <c r="P71" s="17">
        <f t="shared" si="2"/>
        <v>49.80343389</v>
      </c>
      <c r="Q71" s="15"/>
      <c r="R71" s="15"/>
    </row>
    <row r="72">
      <c r="A72" s="15" t="s">
        <v>375</v>
      </c>
      <c r="B72" s="15">
        <v>6600.0</v>
      </c>
      <c r="C72" s="15">
        <v>-0.149</v>
      </c>
      <c r="D72" s="15">
        <v>87.0</v>
      </c>
      <c r="E72" s="15">
        <v>-0.183</v>
      </c>
      <c r="F72" s="15">
        <v>87.0</v>
      </c>
      <c r="G72" s="15">
        <v>65.89</v>
      </c>
      <c r="H72" s="15">
        <v>3.0</v>
      </c>
      <c r="I72" s="15">
        <v>18.38</v>
      </c>
      <c r="J72" s="15">
        <v>102.0</v>
      </c>
      <c r="K72" s="15">
        <v>4.75</v>
      </c>
      <c r="L72" s="15">
        <v>105.0</v>
      </c>
      <c r="M72" s="15">
        <v>14.18</v>
      </c>
      <c r="N72" s="15">
        <v>7.0</v>
      </c>
      <c r="O72" s="15">
        <f t="shared" si="1"/>
        <v>391</v>
      </c>
      <c r="P72" s="17">
        <f t="shared" si="2"/>
        <v>49.41531611</v>
      </c>
      <c r="Q72" s="15"/>
      <c r="R72" s="15"/>
    </row>
    <row r="73">
      <c r="A73" s="15" t="s">
        <v>158</v>
      </c>
      <c r="B73" s="15">
        <v>9400.0</v>
      </c>
      <c r="C73" s="15">
        <v>0.726</v>
      </c>
      <c r="D73" s="15">
        <v>3.0</v>
      </c>
      <c r="E73" s="15">
        <v>-0.143</v>
      </c>
      <c r="F73" s="15">
        <v>83.0</v>
      </c>
      <c r="G73" s="15">
        <v>53.8</v>
      </c>
      <c r="H73" s="15">
        <v>122.0</v>
      </c>
      <c r="I73" s="15">
        <v>20.12</v>
      </c>
      <c r="J73" s="15">
        <v>50.0</v>
      </c>
      <c r="K73" s="15">
        <v>4.64</v>
      </c>
      <c r="L73" s="15">
        <v>19.0</v>
      </c>
      <c r="M73" s="15">
        <v>20.12</v>
      </c>
      <c r="N73" s="15">
        <v>122.0</v>
      </c>
      <c r="O73" s="15">
        <f t="shared" si="1"/>
        <v>399</v>
      </c>
      <c r="P73" s="17">
        <f t="shared" si="2"/>
        <v>48.38033537</v>
      </c>
      <c r="Q73" s="15"/>
      <c r="R73" s="15"/>
    </row>
    <row r="74">
      <c r="A74" s="15" t="s">
        <v>391</v>
      </c>
      <c r="B74" s="15">
        <v>7500.0</v>
      </c>
      <c r="C74" s="15">
        <v>0.003</v>
      </c>
      <c r="D74" s="15">
        <v>70.0</v>
      </c>
      <c r="E74" s="15">
        <v>-0.121</v>
      </c>
      <c r="F74" s="15">
        <v>81.0</v>
      </c>
      <c r="G74" s="15">
        <v>59.57</v>
      </c>
      <c r="H74" s="15">
        <v>45.0</v>
      </c>
      <c r="I74" s="15">
        <v>17.86</v>
      </c>
      <c r="J74" s="15">
        <v>109.0</v>
      </c>
      <c r="K74" s="15">
        <v>4.68</v>
      </c>
      <c r="L74" s="15">
        <v>50.0</v>
      </c>
      <c r="M74" s="15">
        <v>16.43</v>
      </c>
      <c r="N74" s="15">
        <v>50.0</v>
      </c>
      <c r="O74" s="15">
        <f t="shared" si="1"/>
        <v>405</v>
      </c>
      <c r="P74" s="17">
        <f t="shared" si="2"/>
        <v>47.60409981</v>
      </c>
      <c r="Q74" s="15"/>
      <c r="R74" s="15"/>
    </row>
    <row r="75">
      <c r="A75" s="15" t="s">
        <v>25</v>
      </c>
      <c r="B75" s="15">
        <v>7300.0</v>
      </c>
      <c r="C75" s="15">
        <v>-0.236</v>
      </c>
      <c r="D75" s="15">
        <v>101.0</v>
      </c>
      <c r="E75" s="15">
        <v>0.142</v>
      </c>
      <c r="F75" s="15">
        <v>46.0</v>
      </c>
      <c r="G75" s="15">
        <v>54.71</v>
      </c>
      <c r="H75" s="15">
        <v>115.0</v>
      </c>
      <c r="I75" s="15">
        <v>21.5</v>
      </c>
      <c r="J75" s="15">
        <v>19.0</v>
      </c>
      <c r="K75" s="15">
        <v>4.74</v>
      </c>
      <c r="L75" s="15">
        <v>95.0</v>
      </c>
      <c r="M75" s="15">
        <v>15.86</v>
      </c>
      <c r="N75" s="15">
        <v>31.0</v>
      </c>
      <c r="O75" s="15">
        <f t="shared" si="1"/>
        <v>407</v>
      </c>
      <c r="P75" s="17">
        <f t="shared" si="2"/>
        <v>47.34535462</v>
      </c>
      <c r="Q75" s="15"/>
      <c r="R75" s="15"/>
    </row>
    <row r="76">
      <c r="A76" s="15" t="s">
        <v>212</v>
      </c>
      <c r="B76" s="15">
        <v>6600.0</v>
      </c>
      <c r="C76" s="15">
        <v>-0.014</v>
      </c>
      <c r="D76" s="15">
        <v>73.0</v>
      </c>
      <c r="E76" s="15">
        <v>-0.152</v>
      </c>
      <c r="F76" s="15">
        <v>85.0</v>
      </c>
      <c r="G76" s="15">
        <v>62.36</v>
      </c>
      <c r="H76" s="15">
        <v>17.0</v>
      </c>
      <c r="I76" s="15">
        <v>16.89</v>
      </c>
      <c r="J76" s="15">
        <v>123.0</v>
      </c>
      <c r="K76" s="15">
        <v>4.74</v>
      </c>
      <c r="L76" s="15">
        <v>95.0</v>
      </c>
      <c r="M76" s="15">
        <v>15.22</v>
      </c>
      <c r="N76" s="15">
        <v>16.0</v>
      </c>
      <c r="O76" s="15">
        <f t="shared" si="1"/>
        <v>409</v>
      </c>
      <c r="P76" s="17">
        <f t="shared" si="2"/>
        <v>47.08660944</v>
      </c>
      <c r="Q76" s="15"/>
      <c r="R76" s="15"/>
    </row>
    <row r="77">
      <c r="A77" s="15" t="s">
        <v>76</v>
      </c>
      <c r="B77" s="15">
        <v>8000.0</v>
      </c>
      <c r="C77" s="15">
        <v>0.375</v>
      </c>
      <c r="D77" s="15">
        <v>21.0</v>
      </c>
      <c r="E77" s="15">
        <v>-0.031</v>
      </c>
      <c r="F77" s="15">
        <v>69.0</v>
      </c>
      <c r="G77" s="15">
        <v>54.8</v>
      </c>
      <c r="H77" s="15">
        <v>112.0</v>
      </c>
      <c r="I77" s="15">
        <v>21.67</v>
      </c>
      <c r="J77" s="15">
        <v>12.0</v>
      </c>
      <c r="K77" s="15">
        <v>4.73</v>
      </c>
      <c r="L77" s="15">
        <v>91.0</v>
      </c>
      <c r="M77" s="15">
        <v>18.73</v>
      </c>
      <c r="N77" s="15">
        <v>113.0</v>
      </c>
      <c r="O77" s="15">
        <f t="shared" si="1"/>
        <v>418</v>
      </c>
      <c r="P77" s="17">
        <f t="shared" si="2"/>
        <v>45.9222561</v>
      </c>
      <c r="Q77" s="15"/>
      <c r="R77" s="15"/>
    </row>
    <row r="78">
      <c r="A78" s="15" t="s">
        <v>311</v>
      </c>
      <c r="B78" s="15">
        <v>6900.0</v>
      </c>
      <c r="C78" s="15">
        <v>-0.271</v>
      </c>
      <c r="D78" s="15">
        <v>104.0</v>
      </c>
      <c r="E78" s="15">
        <v>-0.259</v>
      </c>
      <c r="F78" s="15">
        <v>96.0</v>
      </c>
      <c r="G78" s="15">
        <v>62.2</v>
      </c>
      <c r="H78" s="15">
        <v>18.0</v>
      </c>
      <c r="I78" s="15">
        <v>18.91</v>
      </c>
      <c r="J78" s="15">
        <v>83.0</v>
      </c>
      <c r="K78" s="15">
        <v>4.73</v>
      </c>
      <c r="L78" s="15">
        <v>91.0</v>
      </c>
      <c r="M78" s="15">
        <v>15.71</v>
      </c>
      <c r="N78" s="15">
        <v>26.0</v>
      </c>
      <c r="O78" s="15">
        <f t="shared" si="1"/>
        <v>418</v>
      </c>
      <c r="P78" s="17">
        <f t="shared" si="2"/>
        <v>45.9222561</v>
      </c>
      <c r="Q78" s="15"/>
      <c r="R78" s="15"/>
    </row>
    <row r="79">
      <c r="A79" s="15" t="s">
        <v>157</v>
      </c>
      <c r="B79" s="15">
        <v>7400.0</v>
      </c>
      <c r="C79" s="15">
        <v>-0.688</v>
      </c>
      <c r="D79" s="15">
        <v>122.0</v>
      </c>
      <c r="E79" s="15">
        <v>0.164</v>
      </c>
      <c r="F79" s="15">
        <v>42.0</v>
      </c>
      <c r="G79" s="15">
        <v>59.5</v>
      </c>
      <c r="H79" s="15">
        <v>47.0</v>
      </c>
      <c r="I79" s="15">
        <v>18.32</v>
      </c>
      <c r="J79" s="15">
        <v>103.0</v>
      </c>
      <c r="K79" s="15">
        <v>4.68</v>
      </c>
      <c r="L79" s="15">
        <v>50.0</v>
      </c>
      <c r="M79" s="15">
        <v>16.73</v>
      </c>
      <c r="N79" s="15">
        <v>62.0</v>
      </c>
      <c r="O79" s="15">
        <f t="shared" si="1"/>
        <v>426</v>
      </c>
      <c r="P79" s="17">
        <f t="shared" si="2"/>
        <v>44.88727535</v>
      </c>
      <c r="Q79" s="15"/>
      <c r="R79" s="15"/>
    </row>
    <row r="80">
      <c r="A80" s="15" t="s">
        <v>358</v>
      </c>
      <c r="B80" s="15">
        <v>6500.0</v>
      </c>
      <c r="C80" s="15">
        <v>-0.818</v>
      </c>
      <c r="D80" s="15">
        <v>126.0</v>
      </c>
      <c r="E80" s="15">
        <v>0.392</v>
      </c>
      <c r="F80" s="15">
        <v>21.0</v>
      </c>
      <c r="G80" s="15">
        <v>58.45</v>
      </c>
      <c r="H80" s="15">
        <v>64.0</v>
      </c>
      <c r="I80" s="15">
        <v>20.18</v>
      </c>
      <c r="J80" s="15">
        <v>49.0</v>
      </c>
      <c r="K80" s="15">
        <v>4.71</v>
      </c>
      <c r="L80" s="15">
        <v>72.0</v>
      </c>
      <c r="M80" s="15">
        <v>17.84</v>
      </c>
      <c r="N80" s="15">
        <v>94.0</v>
      </c>
      <c r="O80" s="15">
        <f t="shared" si="1"/>
        <v>426</v>
      </c>
      <c r="P80" s="17">
        <f t="shared" si="2"/>
        <v>44.88727535</v>
      </c>
      <c r="Q80" s="15"/>
      <c r="R80" s="15"/>
    </row>
    <row r="81">
      <c r="A81" s="15" t="s">
        <v>201</v>
      </c>
      <c r="B81" s="15">
        <v>6700.0</v>
      </c>
      <c r="C81" s="15">
        <v>-0.157</v>
      </c>
      <c r="D81" s="15">
        <v>91.0</v>
      </c>
      <c r="E81" s="15">
        <v>-0.02</v>
      </c>
      <c r="F81" s="15">
        <v>66.0</v>
      </c>
      <c r="G81" s="15">
        <v>57.69</v>
      </c>
      <c r="H81" s="15">
        <v>78.0</v>
      </c>
      <c r="I81" s="15">
        <v>19.6</v>
      </c>
      <c r="J81" s="15">
        <v>68.0</v>
      </c>
      <c r="K81" s="15">
        <v>4.69</v>
      </c>
      <c r="L81" s="15">
        <v>57.0</v>
      </c>
      <c r="M81" s="15">
        <v>16.98</v>
      </c>
      <c r="N81" s="15">
        <v>68.0</v>
      </c>
      <c r="O81" s="15">
        <f t="shared" si="1"/>
        <v>428</v>
      </c>
      <c r="P81" s="17">
        <f t="shared" si="2"/>
        <v>44.62853017</v>
      </c>
      <c r="Q81" s="15"/>
      <c r="R81" s="15"/>
    </row>
    <row r="82">
      <c r="A82" s="15" t="s">
        <v>148</v>
      </c>
      <c r="B82" s="15">
        <v>6900.0</v>
      </c>
      <c r="C82" s="15">
        <v>-0.721</v>
      </c>
      <c r="D82" s="15">
        <v>124.0</v>
      </c>
      <c r="E82" s="15">
        <v>0.085</v>
      </c>
      <c r="F82" s="15">
        <v>52.0</v>
      </c>
      <c r="G82" s="15">
        <v>58.63</v>
      </c>
      <c r="H82" s="15">
        <v>61.0</v>
      </c>
      <c r="I82" s="15">
        <v>19.69</v>
      </c>
      <c r="J82" s="15">
        <v>66.0</v>
      </c>
      <c r="K82" s="15">
        <v>4.68</v>
      </c>
      <c r="L82" s="15">
        <v>50.0</v>
      </c>
      <c r="M82" s="15">
        <v>17.37</v>
      </c>
      <c r="N82" s="15">
        <v>81.0</v>
      </c>
      <c r="O82" s="15">
        <f t="shared" si="1"/>
        <v>434</v>
      </c>
      <c r="P82" s="17">
        <f t="shared" si="2"/>
        <v>43.85229461</v>
      </c>
      <c r="Q82" s="15"/>
      <c r="R82" s="15"/>
    </row>
    <row r="83">
      <c r="A83" s="15" t="s">
        <v>249</v>
      </c>
      <c r="B83" s="15">
        <v>6700.0</v>
      </c>
      <c r="C83" s="15">
        <v>0.58</v>
      </c>
      <c r="D83" s="15">
        <v>9.0</v>
      </c>
      <c r="E83" s="15">
        <v>0.09</v>
      </c>
      <c r="F83" s="15">
        <v>50.0</v>
      </c>
      <c r="G83" s="15">
        <v>53.75</v>
      </c>
      <c r="H83" s="15">
        <v>123.0</v>
      </c>
      <c r="I83" s="15">
        <v>20.35</v>
      </c>
      <c r="J83" s="15">
        <v>45.0</v>
      </c>
      <c r="K83" s="15">
        <v>4.74</v>
      </c>
      <c r="L83" s="15">
        <v>95.0</v>
      </c>
      <c r="M83" s="15">
        <v>19.05</v>
      </c>
      <c r="N83" s="15">
        <v>118.0</v>
      </c>
      <c r="O83" s="15">
        <f t="shared" si="1"/>
        <v>440</v>
      </c>
      <c r="P83" s="17">
        <f t="shared" si="2"/>
        <v>43.07605905</v>
      </c>
      <c r="Q83" s="15"/>
      <c r="R83" s="15"/>
    </row>
    <row r="84">
      <c r="A84" s="15" t="s">
        <v>377</v>
      </c>
      <c r="B84" s="15">
        <v>6500.0</v>
      </c>
      <c r="C84" s="15">
        <v>-0.42</v>
      </c>
      <c r="D84" s="15">
        <v>110.0</v>
      </c>
      <c r="E84" s="15">
        <v>0.316</v>
      </c>
      <c r="F84" s="15">
        <v>29.0</v>
      </c>
      <c r="G84" s="15">
        <v>56.04</v>
      </c>
      <c r="H84" s="15">
        <v>101.0</v>
      </c>
      <c r="I84" s="15">
        <v>20.65</v>
      </c>
      <c r="J84" s="15">
        <v>37.0</v>
      </c>
      <c r="K84" s="15">
        <v>4.67</v>
      </c>
      <c r="L84" s="15">
        <v>42.0</v>
      </c>
      <c r="M84" s="15">
        <v>20.29</v>
      </c>
      <c r="N84" s="15">
        <v>124.0</v>
      </c>
      <c r="O84" s="15">
        <f t="shared" si="1"/>
        <v>443</v>
      </c>
      <c r="P84" s="17">
        <f t="shared" si="2"/>
        <v>42.68794127</v>
      </c>
      <c r="Q84" s="15"/>
      <c r="R84" s="15"/>
    </row>
    <row r="85">
      <c r="A85" s="15" t="s">
        <v>118</v>
      </c>
      <c r="B85" s="15">
        <v>6500.0</v>
      </c>
      <c r="C85" s="15">
        <v>0.261</v>
      </c>
      <c r="D85" s="15">
        <v>33.0</v>
      </c>
      <c r="E85" s="15">
        <v>-0.345</v>
      </c>
      <c r="F85" s="15">
        <v>106.0</v>
      </c>
      <c r="G85" s="15">
        <v>55.87</v>
      </c>
      <c r="H85" s="15">
        <v>103.0</v>
      </c>
      <c r="I85" s="15">
        <v>21.57</v>
      </c>
      <c r="J85" s="15">
        <v>15.0</v>
      </c>
      <c r="K85" s="15">
        <v>4.74</v>
      </c>
      <c r="L85" s="15">
        <v>95.0</v>
      </c>
      <c r="M85" s="15">
        <v>17.65</v>
      </c>
      <c r="N85" s="15">
        <v>91.0</v>
      </c>
      <c r="O85" s="15">
        <f t="shared" si="1"/>
        <v>443</v>
      </c>
      <c r="P85" s="17">
        <f t="shared" si="2"/>
        <v>42.68794127</v>
      </c>
      <c r="Q85" s="15"/>
      <c r="R85" s="15"/>
    </row>
    <row r="86">
      <c r="A86" s="15" t="s">
        <v>232</v>
      </c>
      <c r="B86" s="15">
        <v>8400.0</v>
      </c>
      <c r="C86" s="15">
        <v>-0.753</v>
      </c>
      <c r="D86" s="15">
        <v>125.0</v>
      </c>
      <c r="E86" s="15">
        <v>0.23</v>
      </c>
      <c r="F86" s="15">
        <v>37.0</v>
      </c>
      <c r="G86" s="15">
        <v>59.64</v>
      </c>
      <c r="H86" s="15">
        <v>43.0</v>
      </c>
      <c r="I86" s="15">
        <v>19.85</v>
      </c>
      <c r="J86" s="15">
        <v>60.0</v>
      </c>
      <c r="K86" s="15">
        <v>4.76</v>
      </c>
      <c r="L86" s="15">
        <v>114.0</v>
      </c>
      <c r="M86" s="15">
        <v>16.91</v>
      </c>
      <c r="N86" s="15">
        <v>66.0</v>
      </c>
      <c r="O86" s="15">
        <f t="shared" si="1"/>
        <v>445</v>
      </c>
      <c r="P86" s="17">
        <f t="shared" si="2"/>
        <v>42.42919608</v>
      </c>
      <c r="Q86" s="15"/>
      <c r="R86" s="15"/>
    </row>
    <row r="87">
      <c r="A87" s="15" t="s">
        <v>357</v>
      </c>
      <c r="B87" s="15">
        <v>6600.0</v>
      </c>
      <c r="C87" s="15">
        <v>-0.151</v>
      </c>
      <c r="D87" s="15">
        <v>88.0</v>
      </c>
      <c r="E87" s="15">
        <v>-0.115</v>
      </c>
      <c r="F87" s="15">
        <v>78.0</v>
      </c>
      <c r="G87" s="15">
        <v>56.69</v>
      </c>
      <c r="H87" s="15">
        <v>92.0</v>
      </c>
      <c r="I87" s="15">
        <v>18.76</v>
      </c>
      <c r="J87" s="15">
        <v>90.0</v>
      </c>
      <c r="K87" s="15">
        <v>4.72</v>
      </c>
      <c r="L87" s="15">
        <v>81.0</v>
      </c>
      <c r="M87" s="15">
        <v>15.38</v>
      </c>
      <c r="N87" s="15">
        <v>18.0</v>
      </c>
      <c r="O87" s="15">
        <f t="shared" si="1"/>
        <v>447</v>
      </c>
      <c r="P87" s="17">
        <f t="shared" si="2"/>
        <v>42.1704509</v>
      </c>
      <c r="Q87" s="15"/>
      <c r="R87" s="15"/>
    </row>
    <row r="88">
      <c r="A88" s="15" t="s">
        <v>272</v>
      </c>
      <c r="B88" s="15">
        <v>7000.0</v>
      </c>
      <c r="C88" s="15">
        <v>0.229</v>
      </c>
      <c r="D88" s="15">
        <v>35.0</v>
      </c>
      <c r="E88" s="15">
        <v>-1.017</v>
      </c>
      <c r="F88" s="15">
        <v>128.0</v>
      </c>
      <c r="G88" s="15">
        <v>62.71</v>
      </c>
      <c r="H88" s="15">
        <v>13.0</v>
      </c>
      <c r="I88" s="15">
        <v>17.18</v>
      </c>
      <c r="J88" s="15">
        <v>118.0</v>
      </c>
      <c r="K88" s="15">
        <v>4.72</v>
      </c>
      <c r="L88" s="15">
        <v>81.0</v>
      </c>
      <c r="M88" s="15">
        <v>17.18</v>
      </c>
      <c r="N88" s="15">
        <v>77.0</v>
      </c>
      <c r="O88" s="15">
        <f t="shared" si="1"/>
        <v>452</v>
      </c>
      <c r="P88" s="17">
        <f t="shared" si="2"/>
        <v>41.52358793</v>
      </c>
      <c r="Q88" s="15"/>
      <c r="R88" s="15"/>
    </row>
    <row r="89">
      <c r="A89" s="15" t="s">
        <v>360</v>
      </c>
      <c r="B89" s="15">
        <v>6500.0</v>
      </c>
      <c r="C89" s="15">
        <v>0.023</v>
      </c>
      <c r="D89" s="15">
        <v>67.0</v>
      </c>
      <c r="E89" s="15">
        <v>-0.231</v>
      </c>
      <c r="F89" s="15">
        <v>93.0</v>
      </c>
      <c r="G89" s="15">
        <v>56.32</v>
      </c>
      <c r="H89" s="15">
        <v>98.0</v>
      </c>
      <c r="I89" s="15">
        <v>21.04</v>
      </c>
      <c r="J89" s="15">
        <v>26.0</v>
      </c>
      <c r="K89" s="15">
        <v>4.74</v>
      </c>
      <c r="L89" s="15">
        <v>95.0</v>
      </c>
      <c r="M89" s="15">
        <v>17.12</v>
      </c>
      <c r="N89" s="15">
        <v>76.0</v>
      </c>
      <c r="O89" s="15">
        <f t="shared" si="1"/>
        <v>455</v>
      </c>
      <c r="P89" s="17">
        <f t="shared" si="2"/>
        <v>41.13547015</v>
      </c>
      <c r="Q89" s="15"/>
      <c r="R89" s="15"/>
    </row>
    <row r="90">
      <c r="A90" s="15" t="s">
        <v>290</v>
      </c>
      <c r="B90" s="15">
        <v>6900.0</v>
      </c>
      <c r="C90" s="15">
        <v>-0.197</v>
      </c>
      <c r="D90" s="15">
        <v>96.0</v>
      </c>
      <c r="E90" s="15">
        <v>-0.207</v>
      </c>
      <c r="F90" s="15">
        <v>90.0</v>
      </c>
      <c r="G90" s="15">
        <v>60.0</v>
      </c>
      <c r="H90" s="15">
        <v>34.0</v>
      </c>
      <c r="I90" s="15">
        <v>17.23</v>
      </c>
      <c r="J90" s="15">
        <v>116.0</v>
      </c>
      <c r="K90" s="15">
        <v>4.71</v>
      </c>
      <c r="L90" s="15">
        <v>72.0</v>
      </c>
      <c r="M90" s="15">
        <v>16.39</v>
      </c>
      <c r="N90" s="15">
        <v>48.0</v>
      </c>
      <c r="O90" s="15">
        <f t="shared" si="1"/>
        <v>456</v>
      </c>
      <c r="P90" s="17">
        <f t="shared" si="2"/>
        <v>41.00609756</v>
      </c>
      <c r="Q90" s="15"/>
      <c r="R90" s="15"/>
    </row>
    <row r="91">
      <c r="A91" s="15" t="s">
        <v>352</v>
      </c>
      <c r="B91" s="15">
        <v>7200.0</v>
      </c>
      <c r="C91" s="15">
        <v>0.108</v>
      </c>
      <c r="D91" s="15">
        <v>49.0</v>
      </c>
      <c r="E91" s="15">
        <v>-0.344</v>
      </c>
      <c r="F91" s="15">
        <v>105.0</v>
      </c>
      <c r="G91" s="15">
        <v>58.04</v>
      </c>
      <c r="H91" s="15">
        <v>72.0</v>
      </c>
      <c r="I91" s="15">
        <v>19.66</v>
      </c>
      <c r="J91" s="15">
        <v>67.0</v>
      </c>
      <c r="K91" s="15">
        <v>4.69</v>
      </c>
      <c r="L91" s="15">
        <v>57.0</v>
      </c>
      <c r="M91" s="15">
        <v>18.61</v>
      </c>
      <c r="N91" s="15">
        <v>111.0</v>
      </c>
      <c r="O91" s="15">
        <f t="shared" si="1"/>
        <v>461</v>
      </c>
      <c r="P91" s="17">
        <f t="shared" si="2"/>
        <v>40.3592346</v>
      </c>
      <c r="Q91" s="15"/>
      <c r="R91" s="15"/>
    </row>
    <row r="92">
      <c r="A92" s="15" t="s">
        <v>139</v>
      </c>
      <c r="B92" s="15">
        <v>6800.0</v>
      </c>
      <c r="C92" s="15">
        <v>0.64</v>
      </c>
      <c r="D92" s="15">
        <v>5.0</v>
      </c>
      <c r="E92" s="15">
        <v>-0.457</v>
      </c>
      <c r="F92" s="15">
        <v>113.0</v>
      </c>
      <c r="G92" s="15">
        <v>53.99</v>
      </c>
      <c r="H92" s="15">
        <v>120.0</v>
      </c>
      <c r="I92" s="15">
        <v>19.07</v>
      </c>
      <c r="J92" s="15">
        <v>79.0</v>
      </c>
      <c r="K92" s="15">
        <v>4.67</v>
      </c>
      <c r="L92" s="15">
        <v>42.0</v>
      </c>
      <c r="M92" s="15">
        <v>18.06</v>
      </c>
      <c r="N92" s="15">
        <v>102.0</v>
      </c>
      <c r="O92" s="15">
        <f t="shared" si="1"/>
        <v>461</v>
      </c>
      <c r="P92" s="17">
        <f t="shared" si="2"/>
        <v>40.3592346</v>
      </c>
      <c r="Q92" s="15"/>
      <c r="R92" s="15"/>
    </row>
    <row r="93">
      <c r="A93" s="15" t="s">
        <v>363</v>
      </c>
      <c r="B93" s="15">
        <v>7000.0</v>
      </c>
      <c r="C93" s="15">
        <v>0.083</v>
      </c>
      <c r="D93" s="15">
        <v>52.0</v>
      </c>
      <c r="E93" s="15">
        <v>-0.119</v>
      </c>
      <c r="F93" s="15">
        <v>79.0</v>
      </c>
      <c r="G93" s="15">
        <v>56.99</v>
      </c>
      <c r="H93" s="15">
        <v>85.0</v>
      </c>
      <c r="I93" s="15">
        <v>19.73</v>
      </c>
      <c r="J93" s="15">
        <v>64.0</v>
      </c>
      <c r="K93" s="15">
        <v>4.72</v>
      </c>
      <c r="L93" s="15">
        <v>81.0</v>
      </c>
      <c r="M93" s="15">
        <v>18.39</v>
      </c>
      <c r="N93" s="15">
        <v>109.0</v>
      </c>
      <c r="O93" s="15">
        <f t="shared" si="1"/>
        <v>470</v>
      </c>
      <c r="P93" s="17">
        <f t="shared" si="2"/>
        <v>39.19488126</v>
      </c>
      <c r="Q93" s="15"/>
      <c r="R93" s="15"/>
    </row>
    <row r="94">
      <c r="A94" s="15" t="s">
        <v>316</v>
      </c>
      <c r="B94" s="15">
        <v>6500.0</v>
      </c>
      <c r="C94" s="15">
        <v>0.032</v>
      </c>
      <c r="D94" s="15">
        <v>65.0</v>
      </c>
      <c r="E94" s="15">
        <v>-0.289</v>
      </c>
      <c r="F94" s="15">
        <v>100.0</v>
      </c>
      <c r="G94" s="15">
        <v>59.26</v>
      </c>
      <c r="H94" s="15">
        <v>50.0</v>
      </c>
      <c r="I94" s="15">
        <v>17.06</v>
      </c>
      <c r="J94" s="15">
        <v>119.0</v>
      </c>
      <c r="K94" s="15">
        <v>4.73</v>
      </c>
      <c r="L94" s="15">
        <v>91.0</v>
      </c>
      <c r="M94" s="15">
        <v>16.4</v>
      </c>
      <c r="N94" s="15">
        <v>49.0</v>
      </c>
      <c r="O94" s="15">
        <f t="shared" si="1"/>
        <v>474</v>
      </c>
      <c r="P94" s="17">
        <f t="shared" si="2"/>
        <v>38.67739089</v>
      </c>
      <c r="Q94" s="15"/>
      <c r="R94" s="15"/>
    </row>
    <row r="95">
      <c r="A95" s="15" t="s">
        <v>256</v>
      </c>
      <c r="B95" s="15">
        <v>6900.0</v>
      </c>
      <c r="C95" s="15">
        <v>-0.643</v>
      </c>
      <c r="D95" s="15">
        <v>120.0</v>
      </c>
      <c r="E95" s="15">
        <v>-0.258</v>
      </c>
      <c r="F95" s="15">
        <v>95.0</v>
      </c>
      <c r="G95" s="15">
        <v>63.7</v>
      </c>
      <c r="H95" s="15">
        <v>8.0</v>
      </c>
      <c r="I95" s="15">
        <v>17.26</v>
      </c>
      <c r="J95" s="15">
        <v>115.0</v>
      </c>
      <c r="K95" s="15">
        <v>4.7</v>
      </c>
      <c r="L95" s="15">
        <v>64.0</v>
      </c>
      <c r="M95" s="15">
        <v>17.06</v>
      </c>
      <c r="N95" s="15">
        <v>73.0</v>
      </c>
      <c r="O95" s="15">
        <f t="shared" si="1"/>
        <v>475</v>
      </c>
      <c r="P95" s="17">
        <f t="shared" si="2"/>
        <v>38.54801829</v>
      </c>
      <c r="Q95" s="15"/>
      <c r="R95" s="15"/>
    </row>
    <row r="96">
      <c r="A96" s="15" t="s">
        <v>136</v>
      </c>
      <c r="B96" s="15">
        <v>7500.0</v>
      </c>
      <c r="C96" s="15">
        <v>-0.038</v>
      </c>
      <c r="D96" s="15">
        <v>77.0</v>
      </c>
      <c r="E96" s="15">
        <v>-0.363</v>
      </c>
      <c r="F96" s="15">
        <v>107.0</v>
      </c>
      <c r="G96" s="15">
        <v>60.63</v>
      </c>
      <c r="H96" s="15">
        <v>25.0</v>
      </c>
      <c r="I96" s="15">
        <v>16.94</v>
      </c>
      <c r="J96" s="15">
        <v>120.0</v>
      </c>
      <c r="K96" s="15">
        <v>4.79</v>
      </c>
      <c r="L96" s="15">
        <v>120.0</v>
      </c>
      <c r="M96" s="15">
        <v>15.77</v>
      </c>
      <c r="N96" s="15">
        <v>29.0</v>
      </c>
      <c r="O96" s="15">
        <f t="shared" si="1"/>
        <v>478</v>
      </c>
      <c r="P96" s="17">
        <f t="shared" si="2"/>
        <v>38.15990051</v>
      </c>
      <c r="Q96" s="15"/>
      <c r="R96" s="15"/>
    </row>
    <row r="97">
      <c r="A97" s="15" t="s">
        <v>97</v>
      </c>
      <c r="B97" s="15">
        <v>6700.0</v>
      </c>
      <c r="C97" s="15">
        <v>-0.008</v>
      </c>
      <c r="D97" s="15">
        <v>72.0</v>
      </c>
      <c r="E97" s="15">
        <v>-0.088</v>
      </c>
      <c r="F97" s="15">
        <v>76.0</v>
      </c>
      <c r="G97" s="15">
        <v>60.52</v>
      </c>
      <c r="H97" s="15">
        <v>28.0</v>
      </c>
      <c r="I97" s="15">
        <v>18.75</v>
      </c>
      <c r="J97" s="15">
        <v>92.0</v>
      </c>
      <c r="K97" s="15">
        <v>4.85</v>
      </c>
      <c r="L97" s="15">
        <v>126.0</v>
      </c>
      <c r="M97" s="15">
        <v>17.5</v>
      </c>
      <c r="N97" s="15">
        <v>85.0</v>
      </c>
      <c r="O97" s="15">
        <f t="shared" si="1"/>
        <v>479</v>
      </c>
      <c r="P97" s="17">
        <f t="shared" si="2"/>
        <v>38.03052792</v>
      </c>
      <c r="Q97" s="15"/>
      <c r="R97" s="15"/>
    </row>
    <row r="98">
      <c r="A98" s="15" t="s">
        <v>50</v>
      </c>
      <c r="B98" s="15">
        <v>6700.0</v>
      </c>
      <c r="C98" s="15">
        <v>-0.181</v>
      </c>
      <c r="D98" s="15">
        <v>93.0</v>
      </c>
      <c r="E98" s="15">
        <v>-0.006</v>
      </c>
      <c r="F98" s="15">
        <v>65.0</v>
      </c>
      <c r="G98" s="15">
        <v>59.28</v>
      </c>
      <c r="H98" s="15">
        <v>49.0</v>
      </c>
      <c r="I98" s="15">
        <v>18.31</v>
      </c>
      <c r="J98" s="15">
        <v>104.0</v>
      </c>
      <c r="K98" s="15">
        <v>4.79</v>
      </c>
      <c r="L98" s="15">
        <v>120.0</v>
      </c>
      <c r="M98" s="15">
        <v>16.43</v>
      </c>
      <c r="N98" s="15">
        <v>50.0</v>
      </c>
      <c r="O98" s="15">
        <f t="shared" si="1"/>
        <v>481</v>
      </c>
      <c r="P98" s="17">
        <f t="shared" si="2"/>
        <v>37.77178273</v>
      </c>
      <c r="Q98" s="15"/>
      <c r="R98" s="15"/>
    </row>
    <row r="99">
      <c r="A99" s="15" t="s">
        <v>318</v>
      </c>
      <c r="B99" s="15">
        <v>7000.0</v>
      </c>
      <c r="C99" s="15">
        <v>-0.051</v>
      </c>
      <c r="D99" s="15">
        <v>79.0</v>
      </c>
      <c r="E99" s="15">
        <v>0.016</v>
      </c>
      <c r="F99" s="15">
        <v>62.0</v>
      </c>
      <c r="G99" s="15">
        <v>58.05</v>
      </c>
      <c r="H99" s="15">
        <v>71.0</v>
      </c>
      <c r="I99" s="15">
        <v>18.84</v>
      </c>
      <c r="J99" s="15">
        <v>87.0</v>
      </c>
      <c r="K99" s="15">
        <v>4.76</v>
      </c>
      <c r="L99" s="15">
        <v>114.0</v>
      </c>
      <c r="M99" s="15">
        <v>17.05</v>
      </c>
      <c r="N99" s="15">
        <v>71.0</v>
      </c>
      <c r="O99" s="15">
        <f t="shared" si="1"/>
        <v>484</v>
      </c>
      <c r="P99" s="17">
        <f t="shared" si="2"/>
        <v>37.38366496</v>
      </c>
      <c r="Q99" s="15"/>
      <c r="R99" s="15"/>
    </row>
    <row r="100">
      <c r="A100" s="15" t="s">
        <v>271</v>
      </c>
      <c r="B100" s="15">
        <v>7000.0</v>
      </c>
      <c r="C100" s="15">
        <v>0.122</v>
      </c>
      <c r="D100" s="15">
        <v>47.0</v>
      </c>
      <c r="E100" s="15">
        <v>-0.21</v>
      </c>
      <c r="F100" s="15">
        <v>91.0</v>
      </c>
      <c r="G100" s="15">
        <v>56.62</v>
      </c>
      <c r="H100" s="15">
        <v>94.0</v>
      </c>
      <c r="I100" s="15">
        <v>19.05</v>
      </c>
      <c r="J100" s="15">
        <v>80.0</v>
      </c>
      <c r="K100" s="15">
        <v>4.72</v>
      </c>
      <c r="L100" s="15">
        <v>81.0</v>
      </c>
      <c r="M100" s="15">
        <v>17.79</v>
      </c>
      <c r="N100" s="15">
        <v>92.0</v>
      </c>
      <c r="O100" s="15">
        <f t="shared" si="1"/>
        <v>485</v>
      </c>
      <c r="P100" s="17">
        <f t="shared" si="2"/>
        <v>37.25429236</v>
      </c>
      <c r="Q100" s="15"/>
      <c r="R100" s="15"/>
    </row>
    <row r="101">
      <c r="A101" s="15" t="s">
        <v>260</v>
      </c>
      <c r="B101" s="15">
        <v>7400.0</v>
      </c>
      <c r="C101" s="15">
        <v>0.081</v>
      </c>
      <c r="D101" s="15">
        <v>55.0</v>
      </c>
      <c r="E101" s="15">
        <v>-0.11</v>
      </c>
      <c r="F101" s="15">
        <v>77.0</v>
      </c>
      <c r="G101" s="15">
        <v>54.55</v>
      </c>
      <c r="H101" s="15">
        <v>116.0</v>
      </c>
      <c r="I101" s="15">
        <v>20.09</v>
      </c>
      <c r="J101" s="15">
        <v>53.0</v>
      </c>
      <c r="K101" s="15">
        <v>4.72</v>
      </c>
      <c r="L101" s="15">
        <v>81.0</v>
      </c>
      <c r="M101" s="15">
        <v>18.21</v>
      </c>
      <c r="N101" s="15">
        <v>105.0</v>
      </c>
      <c r="O101" s="15">
        <f t="shared" si="1"/>
        <v>487</v>
      </c>
      <c r="P101" s="17">
        <f t="shared" si="2"/>
        <v>36.99554718</v>
      </c>
      <c r="Q101" s="15"/>
      <c r="R101" s="15"/>
    </row>
    <row r="102">
      <c r="A102" s="15" t="s">
        <v>64</v>
      </c>
      <c r="B102" s="15">
        <v>7800.0</v>
      </c>
      <c r="C102" s="15">
        <v>-0.154</v>
      </c>
      <c r="D102" s="15">
        <v>89.0</v>
      </c>
      <c r="E102" s="15">
        <v>0.462</v>
      </c>
      <c r="F102" s="15">
        <v>13.0</v>
      </c>
      <c r="G102" s="15">
        <v>53.93</v>
      </c>
      <c r="H102" s="15">
        <v>121.0</v>
      </c>
      <c r="I102" s="15">
        <v>20.04</v>
      </c>
      <c r="J102" s="15">
        <v>56.0</v>
      </c>
      <c r="K102" s="15">
        <v>4.75</v>
      </c>
      <c r="L102" s="15">
        <v>105.0</v>
      </c>
      <c r="M102" s="15">
        <v>18.58</v>
      </c>
      <c r="N102" s="15">
        <v>110.0</v>
      </c>
      <c r="O102" s="15">
        <f t="shared" si="1"/>
        <v>494</v>
      </c>
      <c r="P102" s="17">
        <f t="shared" si="2"/>
        <v>36.08993902</v>
      </c>
      <c r="Q102" s="15"/>
      <c r="R102" s="15"/>
    </row>
    <row r="103">
      <c r="A103" s="15" t="s">
        <v>298</v>
      </c>
      <c r="B103" s="15">
        <v>7100.0</v>
      </c>
      <c r="C103" s="15">
        <v>-0.314</v>
      </c>
      <c r="D103" s="15">
        <v>106.0</v>
      </c>
      <c r="E103" s="15">
        <v>0.274</v>
      </c>
      <c r="F103" s="15">
        <v>33.0</v>
      </c>
      <c r="G103" s="15">
        <v>57.69</v>
      </c>
      <c r="H103" s="15">
        <v>78.0</v>
      </c>
      <c r="I103" s="15">
        <v>18.61</v>
      </c>
      <c r="J103" s="15">
        <v>95.0</v>
      </c>
      <c r="K103" s="15">
        <v>4.73</v>
      </c>
      <c r="L103" s="15">
        <v>91.0</v>
      </c>
      <c r="M103" s="15">
        <v>17.8</v>
      </c>
      <c r="N103" s="15">
        <v>93.0</v>
      </c>
      <c r="O103" s="15">
        <f t="shared" si="1"/>
        <v>496</v>
      </c>
      <c r="P103" s="17">
        <f t="shared" si="2"/>
        <v>35.83119384</v>
      </c>
      <c r="Q103" s="15"/>
      <c r="R103" s="15"/>
    </row>
    <row r="104">
      <c r="A104" s="15" t="s">
        <v>356</v>
      </c>
      <c r="B104" s="15">
        <v>6500.0</v>
      </c>
      <c r="C104" s="15">
        <v>-0.097</v>
      </c>
      <c r="D104" s="15">
        <v>84.0</v>
      </c>
      <c r="E104" s="15">
        <v>-0.323</v>
      </c>
      <c r="F104" s="15">
        <v>103.0</v>
      </c>
      <c r="G104" s="15">
        <v>57.83</v>
      </c>
      <c r="H104" s="15">
        <v>74.0</v>
      </c>
      <c r="I104" s="15">
        <v>19.1</v>
      </c>
      <c r="J104" s="15">
        <v>77.0</v>
      </c>
      <c r="K104" s="15">
        <v>4.74</v>
      </c>
      <c r="L104" s="15">
        <v>95.0</v>
      </c>
      <c r="M104" s="15">
        <v>16.96</v>
      </c>
      <c r="N104" s="15">
        <v>67.0</v>
      </c>
      <c r="O104" s="15">
        <f t="shared" si="1"/>
        <v>500</v>
      </c>
      <c r="P104" s="17">
        <f t="shared" si="2"/>
        <v>35.31370347</v>
      </c>
      <c r="Q104" s="15"/>
      <c r="R104" s="15"/>
    </row>
    <row r="105">
      <c r="A105" s="15" t="s">
        <v>235</v>
      </c>
      <c r="B105" s="15">
        <v>6600.0</v>
      </c>
      <c r="C105" s="15">
        <v>-0.294</v>
      </c>
      <c r="D105" s="15">
        <v>105.0</v>
      </c>
      <c r="E105" s="15">
        <v>-0.613</v>
      </c>
      <c r="F105" s="15">
        <v>123.0</v>
      </c>
      <c r="G105" s="15">
        <v>60.76</v>
      </c>
      <c r="H105" s="15">
        <v>22.0</v>
      </c>
      <c r="I105" s="15">
        <v>19.12</v>
      </c>
      <c r="J105" s="15">
        <v>76.0</v>
      </c>
      <c r="K105" s="15">
        <v>4.75</v>
      </c>
      <c r="L105" s="15">
        <v>105.0</v>
      </c>
      <c r="M105" s="15">
        <v>17.03</v>
      </c>
      <c r="N105" s="15">
        <v>70.0</v>
      </c>
      <c r="O105" s="15">
        <f t="shared" si="1"/>
        <v>501</v>
      </c>
      <c r="P105" s="17">
        <f t="shared" si="2"/>
        <v>35.18433087</v>
      </c>
      <c r="Q105" s="15"/>
      <c r="R105" s="15"/>
    </row>
    <row r="106">
      <c r="A106" s="15" t="s">
        <v>306</v>
      </c>
      <c r="B106" s="15">
        <v>7300.0</v>
      </c>
      <c r="C106" s="15">
        <v>0.002</v>
      </c>
      <c r="D106" s="15">
        <v>71.0</v>
      </c>
      <c r="E106" s="15">
        <v>0.002</v>
      </c>
      <c r="F106" s="15">
        <v>64.0</v>
      </c>
      <c r="G106" s="15">
        <v>56.94</v>
      </c>
      <c r="H106" s="15">
        <v>88.0</v>
      </c>
      <c r="I106" s="15">
        <v>20.03</v>
      </c>
      <c r="J106" s="15">
        <v>57.0</v>
      </c>
      <c r="K106" s="15">
        <v>4.76</v>
      </c>
      <c r="L106" s="15">
        <v>114.0</v>
      </c>
      <c r="M106" s="15">
        <v>18.73</v>
      </c>
      <c r="N106" s="15">
        <v>113.0</v>
      </c>
      <c r="O106" s="15">
        <f t="shared" si="1"/>
        <v>507</v>
      </c>
      <c r="P106" s="17">
        <f t="shared" si="2"/>
        <v>34.40809531</v>
      </c>
      <c r="Q106" s="15"/>
      <c r="R106" s="15"/>
    </row>
    <row r="107">
      <c r="A107" s="15" t="s">
        <v>396</v>
      </c>
      <c r="B107" s="15">
        <v>6600.0</v>
      </c>
      <c r="C107" s="15">
        <v>-0.217</v>
      </c>
      <c r="D107" s="15">
        <v>98.0</v>
      </c>
      <c r="E107" s="15">
        <v>-0.743</v>
      </c>
      <c r="F107" s="15">
        <v>125.0</v>
      </c>
      <c r="G107" s="15">
        <v>55.05</v>
      </c>
      <c r="H107" s="15">
        <v>110.0</v>
      </c>
      <c r="I107" s="15">
        <v>21.6</v>
      </c>
      <c r="J107" s="15">
        <v>14.0</v>
      </c>
      <c r="K107" s="15">
        <v>4.69</v>
      </c>
      <c r="L107" s="15">
        <v>57.0</v>
      </c>
      <c r="M107" s="15">
        <v>18.25</v>
      </c>
      <c r="N107" s="15">
        <v>106.0</v>
      </c>
      <c r="O107" s="15">
        <f t="shared" si="1"/>
        <v>510</v>
      </c>
      <c r="P107" s="17">
        <f t="shared" si="2"/>
        <v>34.01997754</v>
      </c>
      <c r="Q107" s="15"/>
      <c r="R107" s="15"/>
    </row>
    <row r="108">
      <c r="A108" s="15" t="s">
        <v>247</v>
      </c>
      <c r="B108" s="15">
        <v>6700.0</v>
      </c>
      <c r="C108" s="15">
        <v>-0.173</v>
      </c>
      <c r="D108" s="15">
        <v>92.0</v>
      </c>
      <c r="E108" s="15">
        <v>0.24</v>
      </c>
      <c r="F108" s="15">
        <v>35.0</v>
      </c>
      <c r="G108" s="15">
        <v>57.75</v>
      </c>
      <c r="H108" s="15">
        <v>76.0</v>
      </c>
      <c r="I108" s="15">
        <v>16.49</v>
      </c>
      <c r="J108" s="15">
        <v>127.0</v>
      </c>
      <c r="K108" s="15">
        <v>4.71</v>
      </c>
      <c r="L108" s="15">
        <v>72.0</v>
      </c>
      <c r="M108" s="15">
        <v>18.73</v>
      </c>
      <c r="N108" s="15">
        <v>113.0</v>
      </c>
      <c r="O108" s="15">
        <f t="shared" si="1"/>
        <v>515</v>
      </c>
      <c r="P108" s="17">
        <f t="shared" si="2"/>
        <v>33.37311457</v>
      </c>
      <c r="Q108" s="15"/>
      <c r="R108" s="15"/>
    </row>
    <row r="109">
      <c r="A109" s="15" t="s">
        <v>189</v>
      </c>
      <c r="B109" s="15">
        <v>6800.0</v>
      </c>
      <c r="C109" s="15">
        <v>-0.145</v>
      </c>
      <c r="D109" s="15">
        <v>86.0</v>
      </c>
      <c r="E109" s="15">
        <v>-0.608</v>
      </c>
      <c r="F109" s="15">
        <v>122.0</v>
      </c>
      <c r="G109" s="15">
        <v>59.64</v>
      </c>
      <c r="H109" s="15">
        <v>43.0</v>
      </c>
      <c r="I109" s="15">
        <v>16.76</v>
      </c>
      <c r="J109" s="15">
        <v>125.0</v>
      </c>
      <c r="K109" s="15">
        <v>4.72</v>
      </c>
      <c r="L109" s="15">
        <v>81.0</v>
      </c>
      <c r="M109" s="15">
        <v>16.67</v>
      </c>
      <c r="N109" s="15">
        <v>60.0</v>
      </c>
      <c r="O109" s="15">
        <f t="shared" si="1"/>
        <v>517</v>
      </c>
      <c r="P109" s="17">
        <f t="shared" si="2"/>
        <v>33.11436938</v>
      </c>
      <c r="Q109" s="15"/>
      <c r="R109" s="15"/>
    </row>
    <row r="110">
      <c r="A110" s="15" t="s">
        <v>321</v>
      </c>
      <c r="B110" s="15">
        <v>7000.0</v>
      </c>
      <c r="C110" s="15">
        <v>-0.258</v>
      </c>
      <c r="D110" s="15">
        <v>102.0</v>
      </c>
      <c r="E110" s="15">
        <v>-0.381</v>
      </c>
      <c r="F110" s="15">
        <v>109.0</v>
      </c>
      <c r="G110" s="15">
        <v>59.83</v>
      </c>
      <c r="H110" s="15">
        <v>37.0</v>
      </c>
      <c r="I110" s="15">
        <v>18.48</v>
      </c>
      <c r="J110" s="15">
        <v>100.0</v>
      </c>
      <c r="K110" s="15">
        <v>4.75</v>
      </c>
      <c r="L110" s="15">
        <v>105.0</v>
      </c>
      <c r="M110" s="15">
        <v>17.07</v>
      </c>
      <c r="N110" s="15">
        <v>74.0</v>
      </c>
      <c r="O110" s="15">
        <f t="shared" si="1"/>
        <v>527</v>
      </c>
      <c r="P110" s="17">
        <f t="shared" si="2"/>
        <v>31.82064345</v>
      </c>
      <c r="Q110" s="15"/>
      <c r="R110" s="15"/>
    </row>
    <row r="111">
      <c r="A111" s="15" t="s">
        <v>237</v>
      </c>
      <c r="B111" s="15">
        <v>6900.0</v>
      </c>
      <c r="C111" s="15">
        <v>0.332</v>
      </c>
      <c r="D111" s="15">
        <v>27.0</v>
      </c>
      <c r="E111" s="15">
        <v>-0.836</v>
      </c>
      <c r="F111" s="15">
        <v>127.0</v>
      </c>
      <c r="G111" s="15">
        <v>57.01</v>
      </c>
      <c r="H111" s="15">
        <v>84.0</v>
      </c>
      <c r="I111" s="15">
        <v>17.44</v>
      </c>
      <c r="J111" s="15">
        <v>111.0</v>
      </c>
      <c r="K111" s="15">
        <v>4.7</v>
      </c>
      <c r="L111" s="15">
        <v>64.0</v>
      </c>
      <c r="M111" s="15">
        <v>18.89</v>
      </c>
      <c r="N111" s="15">
        <v>117.0</v>
      </c>
      <c r="O111" s="15">
        <f t="shared" si="1"/>
        <v>530</v>
      </c>
      <c r="P111" s="17">
        <f t="shared" si="2"/>
        <v>31.43252567</v>
      </c>
      <c r="Q111" s="15"/>
      <c r="R111" s="15"/>
    </row>
    <row r="112">
      <c r="A112" s="15" t="s">
        <v>288</v>
      </c>
      <c r="B112" s="15">
        <v>7000.0</v>
      </c>
      <c r="C112" s="15">
        <v>0.03</v>
      </c>
      <c r="D112" s="15">
        <v>66.0</v>
      </c>
      <c r="E112" s="15">
        <v>-0.482</v>
      </c>
      <c r="F112" s="15">
        <v>115.0</v>
      </c>
      <c r="G112" s="15">
        <v>54.74</v>
      </c>
      <c r="H112" s="15">
        <v>114.0</v>
      </c>
      <c r="I112" s="15">
        <v>19.01</v>
      </c>
      <c r="J112" s="15">
        <v>81.0</v>
      </c>
      <c r="K112" s="15">
        <v>4.69</v>
      </c>
      <c r="L112" s="15">
        <v>57.0</v>
      </c>
      <c r="M112" s="15">
        <v>18.14</v>
      </c>
      <c r="N112" s="15">
        <v>103.0</v>
      </c>
      <c r="O112" s="15">
        <f t="shared" si="1"/>
        <v>536</v>
      </c>
      <c r="P112" s="17">
        <f t="shared" si="2"/>
        <v>30.65629012</v>
      </c>
      <c r="Q112" s="15"/>
      <c r="R112" s="15"/>
    </row>
    <row r="113">
      <c r="A113" s="15" t="s">
        <v>351</v>
      </c>
      <c r="B113" s="15">
        <v>6500.0</v>
      </c>
      <c r="C113" s="15">
        <v>-0.024</v>
      </c>
      <c r="D113" s="15">
        <v>75.0</v>
      </c>
      <c r="E113" s="15">
        <v>-0.175</v>
      </c>
      <c r="F113" s="15">
        <v>86.0</v>
      </c>
      <c r="G113" s="15">
        <v>55.1</v>
      </c>
      <c r="H113" s="15">
        <v>108.0</v>
      </c>
      <c r="I113" s="15">
        <v>18.52</v>
      </c>
      <c r="J113" s="15">
        <v>97.0</v>
      </c>
      <c r="K113" s="15">
        <v>4.74</v>
      </c>
      <c r="L113" s="15">
        <v>95.0</v>
      </c>
      <c r="M113" s="15">
        <v>17.64</v>
      </c>
      <c r="N113" s="15">
        <v>90.0</v>
      </c>
      <c r="O113" s="15">
        <f t="shared" si="1"/>
        <v>551</v>
      </c>
      <c r="P113" s="17">
        <f t="shared" si="2"/>
        <v>28.71570122</v>
      </c>
      <c r="Q113" s="15"/>
      <c r="R113" s="15"/>
    </row>
    <row r="114">
      <c r="A114" s="15" t="s">
        <v>220</v>
      </c>
      <c r="B114" s="15">
        <v>6500.0</v>
      </c>
      <c r="C114" s="15">
        <v>-0.583</v>
      </c>
      <c r="D114" s="15">
        <v>118.0</v>
      </c>
      <c r="E114" s="15">
        <v>0.071</v>
      </c>
      <c r="F114" s="15">
        <v>55.0</v>
      </c>
      <c r="G114" s="15">
        <v>58.22</v>
      </c>
      <c r="H114" s="15">
        <v>67.0</v>
      </c>
      <c r="I114" s="15">
        <v>16.92</v>
      </c>
      <c r="J114" s="15">
        <v>122.0</v>
      </c>
      <c r="K114" s="15">
        <v>4.76</v>
      </c>
      <c r="L114" s="15">
        <v>114.0</v>
      </c>
      <c r="M114" s="15">
        <v>17.26</v>
      </c>
      <c r="N114" s="15">
        <v>78.0</v>
      </c>
      <c r="O114" s="15">
        <f t="shared" si="1"/>
        <v>554</v>
      </c>
      <c r="P114" s="17">
        <f t="shared" si="2"/>
        <v>28.32758344</v>
      </c>
      <c r="Q114" s="15"/>
      <c r="R114" s="15"/>
    </row>
    <row r="115">
      <c r="A115" s="15" t="s">
        <v>302</v>
      </c>
      <c r="B115" s="15">
        <v>6700.0</v>
      </c>
      <c r="C115" s="15">
        <v>0.062</v>
      </c>
      <c r="D115" s="15">
        <v>60.0</v>
      </c>
      <c r="E115" s="15">
        <v>-0.732</v>
      </c>
      <c r="F115" s="15">
        <v>124.0</v>
      </c>
      <c r="G115" s="15">
        <v>56.96</v>
      </c>
      <c r="H115" s="15">
        <v>87.0</v>
      </c>
      <c r="I115" s="15">
        <v>18.91</v>
      </c>
      <c r="J115" s="15">
        <v>83.0</v>
      </c>
      <c r="K115" s="15">
        <v>4.77</v>
      </c>
      <c r="L115" s="15">
        <v>119.0</v>
      </c>
      <c r="M115" s="15">
        <v>17.49</v>
      </c>
      <c r="N115" s="15">
        <v>84.0</v>
      </c>
      <c r="O115" s="15">
        <f t="shared" si="1"/>
        <v>557</v>
      </c>
      <c r="P115" s="17">
        <f t="shared" si="2"/>
        <v>27.93946566</v>
      </c>
      <c r="Q115" s="15"/>
      <c r="R115" s="15"/>
    </row>
    <row r="116">
      <c r="A116" s="15" t="s">
        <v>275</v>
      </c>
      <c r="B116" s="15">
        <v>6700.0</v>
      </c>
      <c r="C116" s="15">
        <v>-0.22</v>
      </c>
      <c r="D116" s="15">
        <v>99.0</v>
      </c>
      <c r="E116" s="15">
        <v>-0.245</v>
      </c>
      <c r="F116" s="15">
        <v>94.0</v>
      </c>
      <c r="G116" s="15">
        <v>56.71</v>
      </c>
      <c r="H116" s="15">
        <v>91.0</v>
      </c>
      <c r="I116" s="15">
        <v>17.36</v>
      </c>
      <c r="J116" s="15">
        <v>113.0</v>
      </c>
      <c r="K116" s="15">
        <v>4.71</v>
      </c>
      <c r="L116" s="15">
        <v>72.0</v>
      </c>
      <c r="M116" s="15">
        <v>18.14</v>
      </c>
      <c r="N116" s="15">
        <v>103.0</v>
      </c>
      <c r="O116" s="15">
        <f t="shared" si="1"/>
        <v>572</v>
      </c>
      <c r="P116" s="17">
        <f t="shared" si="2"/>
        <v>25.99887677</v>
      </c>
      <c r="Q116" s="15"/>
      <c r="R116" s="15"/>
    </row>
    <row r="117">
      <c r="A117" s="15" t="s">
        <v>258</v>
      </c>
      <c r="B117" s="15">
        <v>7000.0</v>
      </c>
      <c r="C117" s="15">
        <v>-0.887</v>
      </c>
      <c r="D117" s="15">
        <v>127.0</v>
      </c>
      <c r="E117" s="15">
        <v>-0.273</v>
      </c>
      <c r="F117" s="15">
        <v>98.0</v>
      </c>
      <c r="G117" s="15">
        <v>46.98</v>
      </c>
      <c r="H117" s="15">
        <v>129.0</v>
      </c>
      <c r="I117" s="15">
        <v>19.53</v>
      </c>
      <c r="J117" s="15">
        <v>70.0</v>
      </c>
      <c r="K117" s="15">
        <v>4.65</v>
      </c>
      <c r="L117" s="15">
        <v>22.0</v>
      </c>
      <c r="M117" s="15">
        <v>25.0</v>
      </c>
      <c r="N117" s="15">
        <v>129.0</v>
      </c>
      <c r="O117" s="15">
        <f t="shared" si="1"/>
        <v>575</v>
      </c>
      <c r="P117" s="17">
        <f t="shared" si="2"/>
        <v>25.61075899</v>
      </c>
      <c r="Q117" s="15"/>
      <c r="R117" s="15"/>
    </row>
    <row r="118">
      <c r="A118" s="15" t="s">
        <v>386</v>
      </c>
      <c r="B118" s="15">
        <v>6600.0</v>
      </c>
      <c r="C118" s="15">
        <v>-0.221</v>
      </c>
      <c r="D118" s="15">
        <v>100.0</v>
      </c>
      <c r="E118" s="15">
        <v>-0.368</v>
      </c>
      <c r="F118" s="15">
        <v>108.0</v>
      </c>
      <c r="G118" s="15">
        <v>58.88</v>
      </c>
      <c r="H118" s="15">
        <v>57.0</v>
      </c>
      <c r="I118" s="15">
        <v>18.91</v>
      </c>
      <c r="J118" s="15">
        <v>83.0</v>
      </c>
      <c r="K118" s="15">
        <v>4.85</v>
      </c>
      <c r="L118" s="15">
        <v>126.0</v>
      </c>
      <c r="M118" s="15">
        <v>18.32</v>
      </c>
      <c r="N118" s="15">
        <v>107.0</v>
      </c>
      <c r="O118" s="15">
        <f t="shared" si="1"/>
        <v>581</v>
      </c>
      <c r="P118" s="17">
        <f t="shared" si="2"/>
        <v>24.83452343</v>
      </c>
      <c r="Q118" s="15"/>
      <c r="R118" s="15"/>
    </row>
    <row r="119">
      <c r="A119" s="15" t="s">
        <v>330</v>
      </c>
      <c r="B119" s="15">
        <v>6700.0</v>
      </c>
      <c r="C119" s="15">
        <v>-0.715</v>
      </c>
      <c r="D119" s="15">
        <v>123.0</v>
      </c>
      <c r="E119" s="15">
        <v>-0.53</v>
      </c>
      <c r="F119" s="15">
        <v>118.0</v>
      </c>
      <c r="G119" s="15">
        <v>58.33</v>
      </c>
      <c r="H119" s="15">
        <v>66.0</v>
      </c>
      <c r="I119" s="15">
        <v>19.76</v>
      </c>
      <c r="J119" s="15">
        <v>62.0</v>
      </c>
      <c r="K119" s="15">
        <v>4.76</v>
      </c>
      <c r="L119" s="15">
        <v>114.0</v>
      </c>
      <c r="M119" s="15">
        <v>17.95</v>
      </c>
      <c r="N119" s="15">
        <v>99.0</v>
      </c>
      <c r="O119" s="15">
        <f t="shared" si="1"/>
        <v>582</v>
      </c>
      <c r="P119" s="17">
        <f t="shared" si="2"/>
        <v>24.70515083</v>
      </c>
      <c r="Q119" s="15"/>
      <c r="R119" s="15"/>
    </row>
    <row r="120">
      <c r="A120" s="15" t="s">
        <v>345</v>
      </c>
      <c r="B120" s="15">
        <v>6500.0</v>
      </c>
      <c r="C120" s="15">
        <v>0.071</v>
      </c>
      <c r="D120" s="15">
        <v>56.0</v>
      </c>
      <c r="E120" s="15">
        <v>-1.113</v>
      </c>
      <c r="F120" s="15">
        <v>129.0</v>
      </c>
      <c r="G120" s="15">
        <v>54.38</v>
      </c>
      <c r="H120" s="15">
        <v>117.0</v>
      </c>
      <c r="I120" s="15">
        <v>18.82</v>
      </c>
      <c r="J120" s="15">
        <v>88.0</v>
      </c>
      <c r="K120" s="15">
        <v>4.74</v>
      </c>
      <c r="L120" s="15">
        <v>95.0</v>
      </c>
      <c r="M120" s="15">
        <v>19.73</v>
      </c>
      <c r="N120" s="15">
        <v>120.0</v>
      </c>
      <c r="O120" s="15">
        <f t="shared" si="1"/>
        <v>605</v>
      </c>
      <c r="P120" s="17">
        <f t="shared" si="2"/>
        <v>21.72958119</v>
      </c>
      <c r="Q120" s="15"/>
      <c r="R120" s="15"/>
    </row>
    <row r="121">
      <c r="A121" s="15" t="s">
        <v>75</v>
      </c>
      <c r="B121" s="15">
        <v>6500.0</v>
      </c>
      <c r="C121" s="15">
        <v>0.07</v>
      </c>
      <c r="D121" s="15">
        <v>57.0</v>
      </c>
      <c r="E121" s="15">
        <v>-0.342</v>
      </c>
      <c r="F121" s="15">
        <v>104.0</v>
      </c>
      <c r="G121" s="15">
        <v>55.34</v>
      </c>
      <c r="H121" s="15">
        <v>107.0</v>
      </c>
      <c r="I121" s="15">
        <v>16.94</v>
      </c>
      <c r="J121" s="15">
        <v>120.0</v>
      </c>
      <c r="K121" s="15">
        <v>4.74</v>
      </c>
      <c r="L121" s="15">
        <v>95.0</v>
      </c>
      <c r="M121" s="15">
        <v>20.14</v>
      </c>
      <c r="N121" s="15">
        <v>123.0</v>
      </c>
      <c r="O121" s="15">
        <f t="shared" si="1"/>
        <v>606</v>
      </c>
      <c r="P121" s="17">
        <f t="shared" si="2"/>
        <v>21.6002086</v>
      </c>
      <c r="Q121" s="15"/>
      <c r="R121" s="15"/>
    </row>
    <row r="122">
      <c r="A122" s="15" t="s">
        <v>166</v>
      </c>
      <c r="B122" s="15">
        <v>7100.0</v>
      </c>
      <c r="C122" s="15">
        <v>-0.513</v>
      </c>
      <c r="D122" s="15">
        <v>115.0</v>
      </c>
      <c r="E122" s="15">
        <v>-0.547</v>
      </c>
      <c r="F122" s="15">
        <v>120.0</v>
      </c>
      <c r="G122" s="15">
        <v>59.02</v>
      </c>
      <c r="H122" s="15">
        <v>53.0</v>
      </c>
      <c r="I122" s="15">
        <v>18.49</v>
      </c>
      <c r="J122" s="15">
        <v>99.0</v>
      </c>
      <c r="K122" s="15">
        <v>4.75</v>
      </c>
      <c r="L122" s="15">
        <v>105.0</v>
      </c>
      <c r="M122" s="15">
        <v>18.82</v>
      </c>
      <c r="N122" s="15">
        <v>116.0</v>
      </c>
      <c r="O122" s="15">
        <f t="shared" si="1"/>
        <v>608</v>
      </c>
      <c r="P122" s="17">
        <f t="shared" si="2"/>
        <v>21.34146341</v>
      </c>
      <c r="Q122" s="15"/>
      <c r="R122" s="15"/>
    </row>
    <row r="123">
      <c r="A123" s="15" t="s">
        <v>233</v>
      </c>
      <c r="B123" s="15">
        <v>6600.0</v>
      </c>
      <c r="C123" s="15">
        <v>-0.139</v>
      </c>
      <c r="D123" s="15">
        <v>85.0</v>
      </c>
      <c r="E123" s="15">
        <v>-0.119</v>
      </c>
      <c r="F123" s="15">
        <v>79.0</v>
      </c>
      <c r="G123" s="15">
        <v>50.58</v>
      </c>
      <c r="H123" s="15">
        <v>125.0</v>
      </c>
      <c r="I123" s="15">
        <v>18.54</v>
      </c>
      <c r="J123" s="15">
        <v>96.0</v>
      </c>
      <c r="K123" s="15">
        <v>4.79</v>
      </c>
      <c r="L123" s="15">
        <v>120.0</v>
      </c>
      <c r="M123" s="15">
        <v>19.17</v>
      </c>
      <c r="N123" s="15">
        <v>119.0</v>
      </c>
      <c r="O123" s="15">
        <f t="shared" si="1"/>
        <v>624</v>
      </c>
      <c r="P123" s="17">
        <f t="shared" si="2"/>
        <v>19.27150193</v>
      </c>
      <c r="Q123" s="15"/>
      <c r="R123" s="15"/>
    </row>
    <row r="124">
      <c r="A124" s="15" t="s">
        <v>339</v>
      </c>
      <c r="B124" s="15">
        <v>6500.0</v>
      </c>
      <c r="C124" s="15">
        <v>-0.988</v>
      </c>
      <c r="D124" s="15">
        <v>128.0</v>
      </c>
      <c r="E124" s="15">
        <v>-0.476</v>
      </c>
      <c r="F124" s="15">
        <v>114.0</v>
      </c>
      <c r="G124" s="15">
        <v>58.53</v>
      </c>
      <c r="H124" s="15">
        <v>63.0</v>
      </c>
      <c r="I124" s="15">
        <v>17.23</v>
      </c>
      <c r="J124" s="15">
        <v>116.0</v>
      </c>
      <c r="K124" s="15">
        <v>4.75</v>
      </c>
      <c r="L124" s="15">
        <v>105.0</v>
      </c>
      <c r="M124" s="15">
        <v>17.95</v>
      </c>
      <c r="N124" s="15">
        <v>99.0</v>
      </c>
      <c r="O124" s="15">
        <f t="shared" si="1"/>
        <v>625</v>
      </c>
      <c r="P124" s="17">
        <f t="shared" si="2"/>
        <v>19.14212933</v>
      </c>
      <c r="Q124" s="15"/>
      <c r="R124" s="15"/>
    </row>
    <row r="125">
      <c r="A125" s="15" t="s">
        <v>309</v>
      </c>
      <c r="B125" s="15">
        <v>6500.0</v>
      </c>
      <c r="C125" s="15">
        <v>-0.622</v>
      </c>
      <c r="D125" s="15">
        <v>119.0</v>
      </c>
      <c r="E125" s="15">
        <v>-0.543</v>
      </c>
      <c r="F125" s="15">
        <v>119.0</v>
      </c>
      <c r="G125" s="15">
        <v>57.73</v>
      </c>
      <c r="H125" s="15">
        <v>77.0</v>
      </c>
      <c r="I125" s="15">
        <v>18.44</v>
      </c>
      <c r="J125" s="15">
        <v>101.0</v>
      </c>
      <c r="K125" s="15">
        <v>4.81</v>
      </c>
      <c r="L125" s="15">
        <v>125.0</v>
      </c>
      <c r="M125" s="15">
        <v>17.89</v>
      </c>
      <c r="N125" s="15">
        <v>97.0</v>
      </c>
      <c r="O125" s="15">
        <f t="shared" si="1"/>
        <v>638</v>
      </c>
      <c r="P125" s="17">
        <f t="shared" si="2"/>
        <v>17.46028562</v>
      </c>
      <c r="Q125" s="15"/>
      <c r="R125" s="15"/>
    </row>
    <row r="126">
      <c r="A126" s="15" t="s">
        <v>285</v>
      </c>
      <c r="B126" s="15">
        <v>6600.0</v>
      </c>
      <c r="C126" s="15">
        <v>-0.643</v>
      </c>
      <c r="D126" s="15">
        <v>120.0</v>
      </c>
      <c r="E126" s="15">
        <v>-0.222</v>
      </c>
      <c r="F126" s="15">
        <v>92.0</v>
      </c>
      <c r="G126" s="15">
        <v>56.69</v>
      </c>
      <c r="H126" s="15">
        <v>92.0</v>
      </c>
      <c r="I126" s="15">
        <v>15.67</v>
      </c>
      <c r="J126" s="15">
        <v>129.0</v>
      </c>
      <c r="K126" s="15">
        <v>4.8</v>
      </c>
      <c r="L126" s="15">
        <v>123.0</v>
      </c>
      <c r="M126" s="15">
        <v>17.91</v>
      </c>
      <c r="N126" s="15">
        <v>98.0</v>
      </c>
      <c r="O126" s="15">
        <f t="shared" si="1"/>
        <v>654</v>
      </c>
      <c r="P126" s="17">
        <f t="shared" si="2"/>
        <v>15.39032413</v>
      </c>
      <c r="Q126" s="15"/>
      <c r="R126" s="15"/>
    </row>
    <row r="127">
      <c r="A127" s="15" t="s">
        <v>312</v>
      </c>
      <c r="B127" s="15">
        <v>6600.0</v>
      </c>
      <c r="C127" s="15">
        <v>-1.044</v>
      </c>
      <c r="D127" s="15">
        <v>129.0</v>
      </c>
      <c r="E127" s="15">
        <v>-0.306</v>
      </c>
      <c r="F127" s="15">
        <v>101.0</v>
      </c>
      <c r="G127" s="15">
        <v>53.62</v>
      </c>
      <c r="H127" s="15">
        <v>124.0</v>
      </c>
      <c r="I127" s="15">
        <v>18.24</v>
      </c>
      <c r="J127" s="15">
        <v>107.0</v>
      </c>
      <c r="K127" s="15">
        <v>4.71</v>
      </c>
      <c r="L127" s="15">
        <v>72.0</v>
      </c>
      <c r="M127" s="15">
        <v>21.17</v>
      </c>
      <c r="N127" s="15">
        <v>127.0</v>
      </c>
      <c r="O127" s="15">
        <f t="shared" si="1"/>
        <v>660</v>
      </c>
      <c r="P127" s="17">
        <f t="shared" si="2"/>
        <v>14.61408858</v>
      </c>
      <c r="Q127" s="15"/>
      <c r="R127" s="15"/>
    </row>
    <row r="128">
      <c r="A128" s="15" t="s">
        <v>380</v>
      </c>
      <c r="B128" s="15">
        <v>6700.0</v>
      </c>
      <c r="C128" s="15">
        <v>-0.343</v>
      </c>
      <c r="D128" s="15">
        <v>107.0</v>
      </c>
      <c r="E128" s="15">
        <v>-0.551</v>
      </c>
      <c r="F128" s="15">
        <v>121.0</v>
      </c>
      <c r="G128" s="15">
        <v>50.15</v>
      </c>
      <c r="H128" s="15">
        <v>127.0</v>
      </c>
      <c r="I128" s="15">
        <v>17.39</v>
      </c>
      <c r="J128" s="15">
        <v>112.0</v>
      </c>
      <c r="K128" s="15">
        <v>4.85</v>
      </c>
      <c r="L128" s="15">
        <v>126.0</v>
      </c>
      <c r="M128" s="15">
        <v>23.79</v>
      </c>
      <c r="N128" s="15">
        <v>128.0</v>
      </c>
      <c r="O128" s="15">
        <f t="shared" si="1"/>
        <v>721</v>
      </c>
      <c r="P128" s="17">
        <f t="shared" si="2"/>
        <v>6.722360398</v>
      </c>
      <c r="Q128" s="15"/>
      <c r="R128" s="15"/>
    </row>
    <row r="129">
      <c r="A129" s="15" t="s">
        <v>266</v>
      </c>
      <c r="B129" s="15">
        <v>6800.0</v>
      </c>
      <c r="C129" s="15">
        <v>-0.489</v>
      </c>
      <c r="D129" s="15">
        <v>114.0</v>
      </c>
      <c r="E129" s="15">
        <v>-0.493</v>
      </c>
      <c r="F129" s="15">
        <v>116.0</v>
      </c>
      <c r="G129" s="15">
        <v>54.14</v>
      </c>
      <c r="H129" s="15">
        <v>119.0</v>
      </c>
      <c r="I129" s="15">
        <v>16.31</v>
      </c>
      <c r="J129" s="15">
        <v>128.0</v>
      </c>
      <c r="K129" s="15">
        <v>4.8</v>
      </c>
      <c r="L129" s="15">
        <v>123.0</v>
      </c>
      <c r="M129" s="15">
        <v>20.92</v>
      </c>
      <c r="N129" s="15">
        <v>125.0</v>
      </c>
      <c r="O129" s="15">
        <f t="shared" si="1"/>
        <v>725</v>
      </c>
      <c r="P129" s="17">
        <f t="shared" si="2"/>
        <v>6.204870026</v>
      </c>
      <c r="Q129" s="15"/>
      <c r="R129" s="15"/>
    </row>
    <row r="130">
      <c r="A130" s="15" t="s">
        <v>397</v>
      </c>
      <c r="B130" s="15">
        <v>6500.0</v>
      </c>
      <c r="C130" s="15">
        <v>-0.455</v>
      </c>
      <c r="D130" s="15">
        <v>113.0</v>
      </c>
      <c r="E130" s="15">
        <v>-0.749</v>
      </c>
      <c r="F130" s="15">
        <v>126.0</v>
      </c>
      <c r="G130" s="15">
        <v>50.19</v>
      </c>
      <c r="H130" s="15">
        <v>126.0</v>
      </c>
      <c r="I130" s="15">
        <v>16.52</v>
      </c>
      <c r="J130" s="15">
        <v>126.0</v>
      </c>
      <c r="K130" s="15">
        <v>4.85</v>
      </c>
      <c r="L130" s="15">
        <v>126.0</v>
      </c>
      <c r="M130" s="15">
        <v>20.94</v>
      </c>
      <c r="N130" s="15">
        <v>126.0</v>
      </c>
      <c r="O130" s="15">
        <f t="shared" si="1"/>
        <v>743</v>
      </c>
      <c r="P130" s="17">
        <f t="shared" si="2"/>
        <v>3.87616335</v>
      </c>
      <c r="Q130" s="15"/>
      <c r="R130" s="15"/>
    </row>
  </sheetData>
  <conditionalFormatting sqref="B2:B130">
    <cfRule type="colorScale" priority="1">
      <colorScale>
        <cfvo type="min"/>
        <cfvo type="percentile" val="50"/>
        <cfvo type="max"/>
        <color rgb="FF57BB8A"/>
        <color rgb="FFFFD666"/>
        <color rgb="FFE67C73"/>
      </colorScale>
    </cfRule>
  </conditionalFormatting>
  <conditionalFormatting sqref="C2:C130">
    <cfRule type="colorScale" priority="2">
      <colorScale>
        <cfvo type="min"/>
        <cfvo type="percentile" val="50"/>
        <cfvo type="max"/>
        <color rgb="FFE67C73"/>
        <color rgb="FFFFD666"/>
        <color rgb="FF57BB8A"/>
      </colorScale>
    </cfRule>
  </conditionalFormatting>
  <conditionalFormatting sqref="E2:E130">
    <cfRule type="colorScale" priority="3">
      <colorScale>
        <cfvo type="min"/>
        <cfvo type="percentile" val="50"/>
        <cfvo type="max"/>
        <color rgb="FFE67C73"/>
        <color rgb="FFFFD666"/>
        <color rgb="FF57BB8A"/>
      </colorScale>
    </cfRule>
  </conditionalFormatting>
  <conditionalFormatting sqref="G2:G130">
    <cfRule type="colorScale" priority="4">
      <colorScale>
        <cfvo type="min"/>
        <cfvo type="percentile" val="50"/>
        <cfvo type="max"/>
        <color rgb="FFE67C73"/>
        <color rgb="FFFFD666"/>
        <color rgb="FF57BB8A"/>
      </colorScale>
    </cfRule>
  </conditionalFormatting>
  <conditionalFormatting sqref="I2:I130">
    <cfRule type="colorScale" priority="5">
      <colorScale>
        <cfvo type="min"/>
        <cfvo type="percentile" val="50"/>
        <cfvo type="max"/>
        <color rgb="FFE67C73"/>
        <color rgb="FFFFD666"/>
        <color rgb="FF57BB8A"/>
      </colorScale>
    </cfRule>
  </conditionalFormatting>
  <conditionalFormatting sqref="K2:K130">
    <cfRule type="colorScale" priority="6">
      <colorScale>
        <cfvo type="min"/>
        <cfvo type="percentile" val="50"/>
        <cfvo type="max"/>
        <color rgb="FF57BB8A"/>
        <color rgb="FFFFD666"/>
        <color rgb="FFE67C73"/>
      </colorScale>
    </cfRule>
  </conditionalFormatting>
  <conditionalFormatting sqref="M2:M130">
    <cfRule type="colorScale" priority="7">
      <colorScale>
        <cfvo type="min"/>
        <cfvo type="percentile" val="50"/>
        <cfvo type="max"/>
        <color rgb="FF57BB8A"/>
        <color rgb="FFFFD666"/>
        <color rgb="FFE67C73"/>
      </colorScale>
    </cfRule>
  </conditionalFormatting>
  <conditionalFormatting sqref="P2:P130">
    <cfRule type="colorScale" priority="8">
      <colorScale>
        <cfvo type="min"/>
        <cfvo type="percentile" val="50"/>
        <cfvo type="max"/>
        <color rgb="FFE67C73"/>
        <color rgb="FFFFD666"/>
        <color rgb="FF57BB8A"/>
      </colorScale>
    </cfRule>
  </conditionalFormatting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25.0"/>
    <col customWidth="1" min="2" max="2" width="9.86"/>
    <col customWidth="1" min="3" max="3" width="7.29"/>
    <col customWidth="1" min="4" max="4" width="6.29"/>
    <col customWidth="1" min="5" max="5" width="7.71"/>
    <col customWidth="1" min="6" max="6" width="6.57"/>
    <col customWidth="1" min="7" max="7" width="9.86"/>
    <col customWidth="1" min="8" max="10" width="8.86"/>
    <col customWidth="1" min="11" max="12" width="9.86"/>
    <col customWidth="1" min="13" max="15" width="8.86"/>
    <col customWidth="1" min="16" max="16" width="9.71"/>
    <col customWidth="1" min="17" max="17" width="8.86"/>
    <col customWidth="1" min="18" max="18" width="9.14"/>
    <col customWidth="1" min="19" max="19" width="9.71"/>
    <col customWidth="1" min="20" max="21" width="9.86"/>
    <col customWidth="1" min="22" max="24" width="8.86"/>
    <col customWidth="1" min="25" max="26" width="9.86"/>
    <col customWidth="1" min="27" max="27" width="9.71"/>
    <col customWidth="1" min="28" max="28" width="9.86"/>
    <col customWidth="1" min="29" max="30" width="8.86"/>
    <col customWidth="1" min="31" max="31" width="9.86"/>
    <col customWidth="1" min="32" max="32" width="8.86"/>
    <col customWidth="1" min="33" max="33" width="5.29"/>
  </cols>
  <sheetData>
    <row r="1">
      <c r="A1" s="4" t="s">
        <v>1</v>
      </c>
      <c r="B1" s="5" t="s">
        <v>2</v>
      </c>
      <c r="C1" s="4" t="s">
        <v>6</v>
      </c>
      <c r="D1" s="4" t="s">
        <v>7</v>
      </c>
      <c r="E1" s="4" t="s">
        <v>8</v>
      </c>
      <c r="F1" s="4" t="s">
        <v>9</v>
      </c>
      <c r="G1" s="4">
        <v>2016.0</v>
      </c>
      <c r="H1" s="4">
        <v>2015.0</v>
      </c>
      <c r="I1" s="4">
        <v>2014.0</v>
      </c>
      <c r="J1" s="4">
        <v>2013.0</v>
      </c>
      <c r="K1" s="4">
        <v>2012.0</v>
      </c>
      <c r="L1" s="4">
        <v>2011.0</v>
      </c>
      <c r="M1" s="4">
        <v>2010.0</v>
      </c>
      <c r="N1" s="4">
        <v>2009.0</v>
      </c>
      <c r="O1" s="4">
        <v>2008.0</v>
      </c>
      <c r="P1" s="4">
        <v>2007.0</v>
      </c>
      <c r="Q1" s="4">
        <v>2006.0</v>
      </c>
      <c r="R1" s="4">
        <v>2005.0</v>
      </c>
      <c r="S1" s="4">
        <v>2004.0</v>
      </c>
      <c r="T1" s="4">
        <v>2003.0</v>
      </c>
      <c r="U1" s="4">
        <v>2002.0</v>
      </c>
      <c r="V1" s="4">
        <v>2001.0</v>
      </c>
      <c r="W1" s="4">
        <v>2000.0</v>
      </c>
      <c r="X1" s="4">
        <v>1999.0</v>
      </c>
      <c r="Y1" s="4">
        <v>1998.0</v>
      </c>
      <c r="Z1" s="4">
        <v>1997.0</v>
      </c>
      <c r="AA1" s="4">
        <v>1996.0</v>
      </c>
      <c r="AB1" s="4">
        <v>1995.0</v>
      </c>
      <c r="AC1" s="4">
        <v>1994.0</v>
      </c>
      <c r="AD1" s="4">
        <v>1993.0</v>
      </c>
      <c r="AE1" s="4">
        <v>1992.0</v>
      </c>
      <c r="AF1" s="4">
        <v>1991.0</v>
      </c>
      <c r="AG1" s="4">
        <v>1990.0</v>
      </c>
    </row>
    <row r="2">
      <c r="A2" s="3" t="s">
        <v>10</v>
      </c>
      <c r="B2" s="3">
        <v>7000.0</v>
      </c>
      <c r="C2" s="3">
        <v>1.0</v>
      </c>
      <c r="D2" s="3">
        <v>1.0</v>
      </c>
      <c r="E2" s="3">
        <v>1.0</v>
      </c>
      <c r="F2" s="3">
        <v>4.0</v>
      </c>
      <c r="G2" s="7"/>
      <c r="H2" s="7"/>
      <c r="I2" s="3" t="s">
        <v>18</v>
      </c>
      <c r="J2" s="7"/>
      <c r="K2" s="1"/>
      <c r="L2" s="1"/>
      <c r="M2" s="1"/>
      <c r="N2" s="1"/>
      <c r="O2" s="7"/>
      <c r="P2" s="1"/>
      <c r="Q2" s="1"/>
      <c r="R2" s="7"/>
      <c r="S2" s="1"/>
      <c r="T2" s="1"/>
      <c r="U2" s="1"/>
      <c r="V2" s="1"/>
      <c r="W2" s="7"/>
      <c r="X2" s="1"/>
      <c r="Y2" s="1"/>
      <c r="Z2" s="1"/>
      <c r="AA2" s="1"/>
      <c r="AB2" s="1"/>
      <c r="AC2" s="1"/>
      <c r="AD2" s="1"/>
      <c r="AE2" s="1"/>
      <c r="AF2" s="1"/>
      <c r="AG2" s="1"/>
    </row>
    <row r="3">
      <c r="A3" s="3" t="s">
        <v>19</v>
      </c>
      <c r="B3" s="3">
        <v>7200.0</v>
      </c>
      <c r="C3" s="3">
        <v>1.0</v>
      </c>
      <c r="D3" s="3">
        <v>1.0</v>
      </c>
      <c r="E3" s="3">
        <v>1.0</v>
      </c>
      <c r="F3" s="3">
        <v>9.0</v>
      </c>
      <c r="G3" s="9" t="s">
        <v>20</v>
      </c>
      <c r="H3" s="7"/>
      <c r="I3" s="1"/>
      <c r="J3" s="7"/>
      <c r="K3" s="1"/>
      <c r="L3" s="1"/>
      <c r="M3" s="1"/>
      <c r="N3" s="1"/>
      <c r="O3" s="7"/>
      <c r="P3" s="1"/>
      <c r="Q3" s="1"/>
      <c r="R3" s="7"/>
      <c r="S3" s="1"/>
      <c r="T3" s="1"/>
      <c r="U3" s="1"/>
      <c r="V3" s="1"/>
      <c r="W3" s="7"/>
      <c r="X3" s="1"/>
      <c r="Y3" s="1"/>
      <c r="Z3" s="1"/>
      <c r="AA3" s="1"/>
      <c r="AB3" s="1"/>
      <c r="AC3" s="1"/>
      <c r="AD3" s="1"/>
      <c r="AE3" s="1"/>
      <c r="AF3" s="1"/>
      <c r="AG3" s="1"/>
    </row>
    <row r="4">
      <c r="A4" s="3" t="s">
        <v>25</v>
      </c>
      <c r="B4" s="3">
        <v>7300.0</v>
      </c>
      <c r="C4" s="3">
        <v>3.0</v>
      </c>
      <c r="D4" s="3">
        <v>3.0</v>
      </c>
      <c r="E4" s="3">
        <v>1.0</v>
      </c>
      <c r="F4" s="3">
        <v>13.0</v>
      </c>
      <c r="G4" s="9" t="s">
        <v>29</v>
      </c>
      <c r="H4" s="7"/>
      <c r="I4" s="1"/>
      <c r="J4" s="9" t="s">
        <v>31</v>
      </c>
      <c r="K4" s="3" t="s">
        <v>33</v>
      </c>
      <c r="L4" s="1"/>
      <c r="M4" s="1"/>
      <c r="N4" s="1"/>
      <c r="O4" s="7"/>
      <c r="P4" s="1"/>
      <c r="Q4" s="1"/>
      <c r="R4" s="7"/>
      <c r="S4" s="1"/>
      <c r="T4" s="1"/>
      <c r="U4" s="1"/>
      <c r="V4" s="1"/>
      <c r="W4" s="7"/>
      <c r="X4" s="1"/>
      <c r="Y4" s="1"/>
      <c r="Z4" s="1"/>
      <c r="AA4" s="1"/>
      <c r="AB4" s="1"/>
      <c r="AC4" s="1"/>
      <c r="AD4" s="1"/>
      <c r="AE4" s="1"/>
      <c r="AF4" s="1"/>
      <c r="AG4" s="1"/>
    </row>
    <row r="5">
      <c r="A5" s="3" t="s">
        <v>40</v>
      </c>
      <c r="B5" s="3">
        <v>7600.0</v>
      </c>
      <c r="C5" s="3">
        <v>2.0</v>
      </c>
      <c r="D5" s="3">
        <v>2.0</v>
      </c>
      <c r="E5" s="3">
        <v>0.0</v>
      </c>
      <c r="F5" s="3">
        <v>17.5</v>
      </c>
      <c r="G5" s="9" t="s">
        <v>29</v>
      </c>
      <c r="H5" s="7"/>
      <c r="I5" s="1"/>
      <c r="J5" s="9" t="s">
        <v>31</v>
      </c>
      <c r="K5" s="1"/>
      <c r="L5" s="1"/>
      <c r="M5" s="1"/>
      <c r="N5" s="1"/>
      <c r="O5" s="7"/>
      <c r="P5" s="1"/>
      <c r="Q5" s="1"/>
      <c r="R5" s="7"/>
      <c r="S5" s="1"/>
      <c r="T5" s="1"/>
      <c r="U5" s="1"/>
      <c r="V5" s="1"/>
      <c r="W5" s="7"/>
      <c r="X5" s="1"/>
      <c r="Y5" s="1"/>
      <c r="Z5" s="1"/>
      <c r="AA5" s="1"/>
      <c r="AB5" s="1"/>
      <c r="AC5" s="1"/>
      <c r="AD5" s="1"/>
      <c r="AE5" s="1"/>
      <c r="AF5" s="1"/>
      <c r="AG5" s="1"/>
    </row>
    <row r="6">
      <c r="A6" s="3" t="s">
        <v>41</v>
      </c>
      <c r="B6" s="3">
        <v>7100.0</v>
      </c>
      <c r="C6" s="3">
        <v>4.0</v>
      </c>
      <c r="D6" s="3">
        <v>4.0</v>
      </c>
      <c r="E6" s="3">
        <v>1.0</v>
      </c>
      <c r="F6" s="3">
        <v>19.5</v>
      </c>
      <c r="G6" s="7"/>
      <c r="H6" s="9" t="s">
        <v>42</v>
      </c>
      <c r="I6" s="3" t="s">
        <v>43</v>
      </c>
      <c r="J6" s="9" t="s">
        <v>31</v>
      </c>
      <c r="K6" s="1"/>
      <c r="L6" s="3" t="s">
        <v>45</v>
      </c>
      <c r="M6" s="1"/>
      <c r="N6" s="1"/>
      <c r="O6" s="7"/>
      <c r="P6" s="1"/>
      <c r="Q6" s="1"/>
      <c r="R6" s="7"/>
      <c r="S6" s="1"/>
      <c r="T6" s="1"/>
      <c r="U6" s="1"/>
      <c r="V6" s="1"/>
      <c r="W6" s="7"/>
      <c r="X6" s="1"/>
      <c r="Y6" s="1"/>
      <c r="Z6" s="1"/>
      <c r="AA6" s="1"/>
      <c r="AB6" s="1"/>
      <c r="AC6" s="1"/>
      <c r="AD6" s="1"/>
      <c r="AE6" s="1"/>
      <c r="AF6" s="1"/>
      <c r="AG6" s="1"/>
    </row>
    <row r="7">
      <c r="A7" s="3" t="s">
        <v>46</v>
      </c>
      <c r="B7" s="3">
        <v>8900.0</v>
      </c>
      <c r="C7" s="3">
        <v>1.0</v>
      </c>
      <c r="D7" s="3">
        <v>1.0</v>
      </c>
      <c r="E7" s="3">
        <v>0.0</v>
      </c>
      <c r="F7" s="3">
        <v>22.0</v>
      </c>
      <c r="G7" s="7"/>
      <c r="H7" s="7"/>
      <c r="I7" s="1"/>
      <c r="J7" s="7"/>
      <c r="K7" s="1"/>
      <c r="L7" s="3" t="s">
        <v>47</v>
      </c>
      <c r="M7" s="1"/>
      <c r="N7" s="1"/>
      <c r="O7" s="7"/>
      <c r="P7" s="1"/>
      <c r="Q7" s="1"/>
      <c r="R7" s="7"/>
      <c r="S7" s="1"/>
      <c r="T7" s="1"/>
      <c r="U7" s="1"/>
      <c r="V7" s="1"/>
      <c r="W7" s="7"/>
      <c r="X7" s="1"/>
      <c r="Y7" s="1"/>
      <c r="Z7" s="1"/>
      <c r="AA7" s="1"/>
      <c r="AB7" s="1"/>
      <c r="AC7" s="1"/>
      <c r="AD7" s="1"/>
      <c r="AE7" s="1"/>
      <c r="AF7" s="1"/>
      <c r="AG7" s="1"/>
    </row>
    <row r="8">
      <c r="A8" s="3" t="s">
        <v>48</v>
      </c>
      <c r="B8" s="3">
        <v>7200.0</v>
      </c>
      <c r="C8" s="3">
        <v>1.0</v>
      </c>
      <c r="D8" s="3">
        <v>1.0</v>
      </c>
      <c r="E8" s="3">
        <v>0.0</v>
      </c>
      <c r="F8" s="3">
        <v>22.0</v>
      </c>
      <c r="G8" s="7"/>
      <c r="H8" s="9" t="s">
        <v>49</v>
      </c>
      <c r="I8" s="1"/>
      <c r="J8" s="7"/>
      <c r="K8" s="1"/>
      <c r="L8" s="1"/>
      <c r="M8" s="1"/>
      <c r="N8" s="1"/>
      <c r="O8" s="7"/>
      <c r="P8" s="1"/>
      <c r="Q8" s="1"/>
      <c r="R8" s="7"/>
      <c r="S8" s="1"/>
      <c r="T8" s="1"/>
      <c r="U8" s="1"/>
      <c r="V8" s="1"/>
      <c r="W8" s="7"/>
      <c r="X8" s="1"/>
      <c r="Y8" s="1"/>
      <c r="Z8" s="1"/>
      <c r="AA8" s="1"/>
      <c r="AB8" s="1"/>
      <c r="AC8" s="1"/>
      <c r="AD8" s="1"/>
      <c r="AE8" s="1"/>
      <c r="AF8" s="1"/>
      <c r="AG8" s="1"/>
    </row>
    <row r="9">
      <c r="A9" s="3" t="s">
        <v>50</v>
      </c>
      <c r="B9" s="3">
        <v>6700.0</v>
      </c>
      <c r="C9" s="3">
        <v>5.0</v>
      </c>
      <c r="D9" s="3">
        <v>5.0</v>
      </c>
      <c r="E9" s="3">
        <v>2.0</v>
      </c>
      <c r="F9" s="3">
        <v>24.4</v>
      </c>
      <c r="G9" s="9" t="s">
        <v>20</v>
      </c>
      <c r="H9" s="9" t="s">
        <v>51</v>
      </c>
      <c r="I9" s="3" t="s">
        <v>52</v>
      </c>
      <c r="J9" s="7"/>
      <c r="K9" s="1"/>
      <c r="L9" s="3" t="s">
        <v>54</v>
      </c>
      <c r="M9" s="1"/>
      <c r="N9" s="1"/>
      <c r="O9" s="7"/>
      <c r="P9" s="1"/>
      <c r="Q9" s="1"/>
      <c r="R9" s="9" t="s">
        <v>55</v>
      </c>
      <c r="S9" s="1"/>
      <c r="T9" s="1"/>
      <c r="U9" s="1"/>
      <c r="V9" s="1"/>
      <c r="W9" s="7"/>
      <c r="X9" s="1"/>
      <c r="Y9" s="1"/>
      <c r="Z9" s="1"/>
      <c r="AA9" s="1"/>
      <c r="AB9" s="1"/>
      <c r="AC9" s="1"/>
      <c r="AD9" s="1"/>
      <c r="AE9" s="1"/>
      <c r="AF9" s="1"/>
      <c r="AG9" s="1"/>
    </row>
    <row r="10">
      <c r="A10" s="3" t="s">
        <v>56</v>
      </c>
      <c r="B10" s="3">
        <v>9800.0</v>
      </c>
      <c r="C10" s="3">
        <v>7.0</v>
      </c>
      <c r="D10" s="3">
        <v>6.0</v>
      </c>
      <c r="E10" s="3">
        <v>4.0</v>
      </c>
      <c r="F10" s="3">
        <v>25.3</v>
      </c>
      <c r="G10" s="9" t="s">
        <v>57</v>
      </c>
      <c r="H10" s="7"/>
      <c r="I10" s="3" t="s">
        <v>58</v>
      </c>
      <c r="J10" s="9" t="s">
        <v>59</v>
      </c>
      <c r="K10" s="3" t="s">
        <v>60</v>
      </c>
      <c r="L10" s="1"/>
      <c r="M10" s="3" t="s">
        <v>61</v>
      </c>
      <c r="N10" s="3" t="s">
        <v>62</v>
      </c>
      <c r="O10" s="7"/>
      <c r="P10" s="3" t="s">
        <v>63</v>
      </c>
      <c r="Q10" s="1"/>
      <c r="R10" s="7"/>
      <c r="S10" s="1"/>
      <c r="T10" s="1"/>
      <c r="U10" s="1"/>
      <c r="V10" s="1"/>
      <c r="W10" s="7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>
      <c r="A11" s="3" t="s">
        <v>64</v>
      </c>
      <c r="B11" s="3">
        <v>7800.0</v>
      </c>
      <c r="C11" s="3">
        <v>1.0</v>
      </c>
      <c r="D11" s="3">
        <v>1.0</v>
      </c>
      <c r="E11" s="3">
        <v>0.0</v>
      </c>
      <c r="F11" s="3">
        <v>26.0</v>
      </c>
      <c r="G11" s="9" t="s">
        <v>65</v>
      </c>
      <c r="H11" s="7"/>
      <c r="I11" s="1"/>
      <c r="J11" s="7"/>
      <c r="K11" s="1"/>
      <c r="L11" s="1"/>
      <c r="M11" s="1"/>
      <c r="N11" s="1"/>
      <c r="O11" s="7"/>
      <c r="P11" s="1"/>
      <c r="Q11" s="1"/>
      <c r="R11" s="7"/>
      <c r="S11" s="1"/>
      <c r="T11" s="1"/>
      <c r="U11" s="1"/>
      <c r="V11" s="1"/>
      <c r="W11" s="7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>
      <c r="A12" s="3" t="s">
        <v>66</v>
      </c>
      <c r="B12" s="3">
        <v>6700.0</v>
      </c>
      <c r="C12" s="3">
        <v>6.0</v>
      </c>
      <c r="D12" s="3">
        <v>6.0</v>
      </c>
      <c r="E12" s="3">
        <v>2.0</v>
      </c>
      <c r="F12" s="3">
        <v>30.2</v>
      </c>
      <c r="G12" s="9" t="s">
        <v>67</v>
      </c>
      <c r="H12" s="9" t="s">
        <v>42</v>
      </c>
      <c r="I12" s="3" t="s">
        <v>58</v>
      </c>
      <c r="J12" s="9" t="s">
        <v>68</v>
      </c>
      <c r="K12" s="3" t="s">
        <v>69</v>
      </c>
      <c r="L12" s="3" t="s">
        <v>70</v>
      </c>
      <c r="M12" s="1"/>
      <c r="N12" s="1"/>
      <c r="O12" s="7"/>
      <c r="P12" s="1"/>
      <c r="Q12" s="1"/>
      <c r="R12" s="7"/>
      <c r="S12" s="1"/>
      <c r="T12" s="1"/>
      <c r="U12" s="1"/>
      <c r="V12" s="1"/>
      <c r="W12" s="7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>
      <c r="A13" s="3" t="s">
        <v>71</v>
      </c>
      <c r="B13" s="3">
        <v>7600.0</v>
      </c>
      <c r="C13" s="3">
        <v>3.0</v>
      </c>
      <c r="D13" s="3">
        <v>3.0</v>
      </c>
      <c r="E13" s="3">
        <v>0.0</v>
      </c>
      <c r="F13" s="3">
        <v>31.3</v>
      </c>
      <c r="G13" s="7"/>
      <c r="H13" s="9" t="s">
        <v>72</v>
      </c>
      <c r="I13" s="3" t="s">
        <v>73</v>
      </c>
      <c r="J13" s="9" t="s">
        <v>74</v>
      </c>
      <c r="K13" s="1"/>
      <c r="L13" s="1"/>
      <c r="M13" s="1"/>
      <c r="N13" s="1"/>
      <c r="O13" s="7"/>
      <c r="P13" s="1"/>
      <c r="Q13" s="1"/>
      <c r="R13" s="7"/>
      <c r="S13" s="1"/>
      <c r="T13" s="1"/>
      <c r="U13" s="1"/>
      <c r="V13" s="1"/>
      <c r="W13" s="7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>
      <c r="A14" s="3" t="s">
        <v>75</v>
      </c>
      <c r="B14" s="3">
        <v>6500.0</v>
      </c>
      <c r="C14" s="3">
        <v>15.0</v>
      </c>
      <c r="D14" s="3">
        <v>13.0</v>
      </c>
      <c r="E14" s="3">
        <v>6.0</v>
      </c>
      <c r="F14" s="3">
        <v>32.4</v>
      </c>
      <c r="G14" s="9" t="s">
        <v>67</v>
      </c>
      <c r="H14" s="9" t="s">
        <v>77</v>
      </c>
      <c r="I14" s="3" t="s">
        <v>73</v>
      </c>
      <c r="J14" s="9" t="s">
        <v>79</v>
      </c>
      <c r="K14" s="3" t="s">
        <v>80</v>
      </c>
      <c r="L14" s="1"/>
      <c r="M14" s="1"/>
      <c r="N14" s="1"/>
      <c r="O14" s="7"/>
      <c r="P14" s="3" t="s">
        <v>81</v>
      </c>
      <c r="Q14" s="3" t="s">
        <v>82</v>
      </c>
      <c r="R14" s="9" t="s">
        <v>83</v>
      </c>
      <c r="S14" s="3" t="s">
        <v>84</v>
      </c>
      <c r="T14" s="3" t="s">
        <v>85</v>
      </c>
      <c r="U14" s="3" t="s">
        <v>86</v>
      </c>
      <c r="V14" s="3" t="s">
        <v>87</v>
      </c>
      <c r="W14" s="7"/>
      <c r="X14" s="1"/>
      <c r="Y14" s="3" t="s">
        <v>88</v>
      </c>
      <c r="Z14" s="3" t="s">
        <v>89</v>
      </c>
      <c r="AA14" s="3" t="s">
        <v>90</v>
      </c>
      <c r="AB14" s="1"/>
      <c r="AC14" s="1"/>
      <c r="AD14" s="1"/>
      <c r="AE14" s="1"/>
      <c r="AF14" s="1"/>
      <c r="AG14" s="1"/>
    </row>
    <row r="15">
      <c r="A15" s="3" t="s">
        <v>91</v>
      </c>
      <c r="B15" s="3">
        <v>7400.0</v>
      </c>
      <c r="C15" s="3">
        <v>7.0</v>
      </c>
      <c r="D15" s="3">
        <v>6.0</v>
      </c>
      <c r="E15" s="3">
        <v>2.0</v>
      </c>
      <c r="F15" s="3">
        <v>33.3</v>
      </c>
      <c r="G15" s="9" t="s">
        <v>87</v>
      </c>
      <c r="H15" s="9" t="s">
        <v>62</v>
      </c>
      <c r="I15" s="3" t="s">
        <v>52</v>
      </c>
      <c r="J15" s="7"/>
      <c r="K15" s="1"/>
      <c r="L15" s="1"/>
      <c r="M15" s="1"/>
      <c r="N15" s="1"/>
      <c r="O15" s="7"/>
      <c r="P15" s="1"/>
      <c r="Q15" s="3" t="s">
        <v>92</v>
      </c>
      <c r="R15" s="7"/>
      <c r="S15" s="3" t="s">
        <v>93</v>
      </c>
      <c r="T15" s="1"/>
      <c r="U15" s="3" t="s">
        <v>94</v>
      </c>
      <c r="V15" s="1"/>
      <c r="W15" s="7"/>
      <c r="X15" s="1"/>
      <c r="Y15" s="1"/>
      <c r="Z15" s="3" t="s">
        <v>95</v>
      </c>
      <c r="AA15" s="1"/>
      <c r="AB15" s="1"/>
      <c r="AC15" s="1"/>
      <c r="AD15" s="1"/>
      <c r="AE15" s="1"/>
      <c r="AF15" s="1"/>
      <c r="AG15" s="1"/>
    </row>
    <row r="16">
      <c r="A16" s="3" t="s">
        <v>96</v>
      </c>
      <c r="B16" s="3">
        <v>6900.0</v>
      </c>
      <c r="C16" s="3">
        <v>6.0</v>
      </c>
      <c r="D16" s="3">
        <v>6.0</v>
      </c>
      <c r="E16" s="3">
        <v>2.0</v>
      </c>
      <c r="F16" s="3">
        <v>33.8</v>
      </c>
      <c r="G16" s="7"/>
      <c r="H16" s="9" t="s">
        <v>98</v>
      </c>
      <c r="I16" s="3" t="s">
        <v>58</v>
      </c>
      <c r="J16" s="9" t="s">
        <v>99</v>
      </c>
      <c r="K16" s="3" t="s">
        <v>100</v>
      </c>
      <c r="L16" s="3" t="s">
        <v>101</v>
      </c>
      <c r="M16" s="1"/>
      <c r="N16" s="3" t="s">
        <v>102</v>
      </c>
      <c r="O16" s="7"/>
      <c r="P16" s="1"/>
      <c r="Q16" s="1"/>
      <c r="R16" s="7"/>
      <c r="S16" s="1"/>
      <c r="T16" s="1"/>
      <c r="U16" s="1"/>
      <c r="V16" s="1"/>
      <c r="W16" s="7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>
      <c r="A17" s="3" t="s">
        <v>103</v>
      </c>
      <c r="B17" s="3">
        <v>7500.0</v>
      </c>
      <c r="C17" s="3">
        <v>7.0</v>
      </c>
      <c r="D17" s="3">
        <v>6.0</v>
      </c>
      <c r="E17" s="3">
        <v>1.0</v>
      </c>
      <c r="F17" s="3">
        <v>33.9</v>
      </c>
      <c r="G17" s="9" t="s">
        <v>29</v>
      </c>
      <c r="H17" s="9" t="s">
        <v>104</v>
      </c>
      <c r="I17" s="1"/>
      <c r="J17" s="9" t="s">
        <v>79</v>
      </c>
      <c r="K17" s="3" t="s">
        <v>105</v>
      </c>
      <c r="L17" s="3" t="s">
        <v>106</v>
      </c>
      <c r="M17" s="1"/>
      <c r="N17" s="3" t="s">
        <v>107</v>
      </c>
      <c r="O17" s="9" t="s">
        <v>100</v>
      </c>
      <c r="P17" s="1"/>
      <c r="Q17" s="1"/>
      <c r="R17" s="7"/>
      <c r="S17" s="1"/>
      <c r="T17" s="1"/>
      <c r="U17" s="1"/>
      <c r="V17" s="1"/>
      <c r="W17" s="7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>
      <c r="A18" s="3" t="s">
        <v>109</v>
      </c>
      <c r="B18" s="3">
        <v>9100.0</v>
      </c>
      <c r="C18" s="3">
        <v>14.0</v>
      </c>
      <c r="D18" s="3">
        <v>11.0</v>
      </c>
      <c r="E18" s="3">
        <v>5.0</v>
      </c>
      <c r="F18" s="3">
        <v>34.0</v>
      </c>
      <c r="G18" s="9" t="s">
        <v>110</v>
      </c>
      <c r="H18" s="9" t="s">
        <v>111</v>
      </c>
      <c r="I18" s="3" t="s">
        <v>112</v>
      </c>
      <c r="J18" s="9" t="s">
        <v>113</v>
      </c>
      <c r="K18" s="3" t="s">
        <v>114</v>
      </c>
      <c r="L18" s="3" t="s">
        <v>115</v>
      </c>
      <c r="M18" s="1"/>
      <c r="N18" s="1"/>
      <c r="O18" s="9" t="s">
        <v>116</v>
      </c>
      <c r="P18" s="3" t="s">
        <v>59</v>
      </c>
      <c r="Q18" s="3" t="s">
        <v>117</v>
      </c>
      <c r="R18" s="7"/>
      <c r="S18" s="1"/>
      <c r="T18" s="1"/>
      <c r="U18" s="1"/>
      <c r="V18" s="1"/>
      <c r="W18" s="7"/>
      <c r="X18" s="3" t="s">
        <v>119</v>
      </c>
      <c r="Y18" s="3" t="s">
        <v>88</v>
      </c>
      <c r="Z18" s="3" t="s">
        <v>121</v>
      </c>
      <c r="AA18" s="1"/>
      <c r="AB18" s="3" t="s">
        <v>122</v>
      </c>
      <c r="AC18" s="3" t="s">
        <v>123</v>
      </c>
      <c r="AD18" s="1"/>
      <c r="AE18" s="1"/>
      <c r="AF18" s="1"/>
      <c r="AG18" s="1"/>
    </row>
    <row r="19">
      <c r="A19" s="3" t="s">
        <v>44</v>
      </c>
      <c r="B19" s="3">
        <v>8100.0</v>
      </c>
      <c r="C19" s="3">
        <v>2.0</v>
      </c>
      <c r="D19" s="3">
        <v>2.0</v>
      </c>
      <c r="E19" s="3">
        <v>1.0</v>
      </c>
      <c r="F19" s="3">
        <v>35.0</v>
      </c>
      <c r="G19" s="7"/>
      <c r="H19" s="7"/>
      <c r="I19" s="1"/>
      <c r="J19" s="7"/>
      <c r="K19" s="3" t="s">
        <v>124</v>
      </c>
      <c r="L19" s="3" t="s">
        <v>125</v>
      </c>
      <c r="M19" s="1"/>
      <c r="N19" s="1"/>
      <c r="O19" s="7"/>
      <c r="P19" s="1"/>
      <c r="Q19" s="1"/>
      <c r="R19" s="7"/>
      <c r="S19" s="1"/>
      <c r="T19" s="1"/>
      <c r="U19" s="1"/>
      <c r="V19" s="1"/>
      <c r="W19" s="7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>
      <c r="A20" s="3" t="s">
        <v>127</v>
      </c>
      <c r="B20" s="3">
        <v>8500.0</v>
      </c>
      <c r="C20" s="3">
        <v>3.0</v>
      </c>
      <c r="D20" s="3">
        <v>3.0</v>
      </c>
      <c r="E20" s="3">
        <v>0.0</v>
      </c>
      <c r="F20" s="3">
        <v>36.7</v>
      </c>
      <c r="G20" s="7"/>
      <c r="H20" s="9" t="s">
        <v>98</v>
      </c>
      <c r="I20" s="1"/>
      <c r="J20" s="7"/>
      <c r="K20" s="3" t="s">
        <v>128</v>
      </c>
      <c r="L20" s="1"/>
      <c r="M20" s="1"/>
      <c r="N20" s="3" t="s">
        <v>129</v>
      </c>
      <c r="O20" s="7"/>
      <c r="P20" s="1"/>
      <c r="Q20" s="1"/>
      <c r="R20" s="7"/>
      <c r="S20" s="1"/>
      <c r="T20" s="1"/>
      <c r="U20" s="1"/>
      <c r="V20" s="1"/>
      <c r="W20" s="7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>
      <c r="A21" s="3" t="s">
        <v>108</v>
      </c>
      <c r="B21" s="3">
        <v>11400.0</v>
      </c>
      <c r="C21" s="3">
        <v>10.0</v>
      </c>
      <c r="D21" s="3">
        <v>7.0</v>
      </c>
      <c r="E21" s="3">
        <v>5.0</v>
      </c>
      <c r="F21" s="3">
        <v>37.4</v>
      </c>
      <c r="G21" s="9" t="s">
        <v>20</v>
      </c>
      <c r="H21" s="9" t="s">
        <v>80</v>
      </c>
      <c r="I21" s="3" t="s">
        <v>18</v>
      </c>
      <c r="J21" s="9" t="s">
        <v>68</v>
      </c>
      <c r="K21" s="3" t="s">
        <v>60</v>
      </c>
      <c r="L21" s="3" t="s">
        <v>132</v>
      </c>
      <c r="M21" s="3" t="s">
        <v>33</v>
      </c>
      <c r="N21" s="1"/>
      <c r="O21" s="9" t="s">
        <v>114</v>
      </c>
      <c r="P21" s="1"/>
      <c r="Q21" s="1"/>
      <c r="R21" s="9" t="s">
        <v>133</v>
      </c>
      <c r="S21" s="1"/>
      <c r="T21" s="1"/>
      <c r="U21" s="1"/>
      <c r="V21" s="3" t="s">
        <v>132</v>
      </c>
      <c r="W21" s="7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>
      <c r="A22" s="3" t="s">
        <v>136</v>
      </c>
      <c r="B22" s="3">
        <v>7500.0</v>
      </c>
      <c r="C22" s="3">
        <v>6.0</v>
      </c>
      <c r="D22" s="3">
        <v>5.0</v>
      </c>
      <c r="E22" s="3">
        <v>3.0</v>
      </c>
      <c r="F22" s="3">
        <v>37.8</v>
      </c>
      <c r="G22" s="9" t="s">
        <v>20</v>
      </c>
      <c r="H22" s="7"/>
      <c r="I22" s="3" t="s">
        <v>52</v>
      </c>
      <c r="J22" s="9" t="s">
        <v>61</v>
      </c>
      <c r="K22" s="1"/>
      <c r="L22" s="3" t="s">
        <v>137</v>
      </c>
      <c r="M22" s="1"/>
      <c r="N22" s="1"/>
      <c r="O22" s="7"/>
      <c r="P22" s="1"/>
      <c r="Q22" s="1"/>
      <c r="R22" s="7"/>
      <c r="S22" s="1"/>
      <c r="T22" s="1"/>
      <c r="U22" s="3" t="s">
        <v>86</v>
      </c>
      <c r="V22" s="3" t="s">
        <v>138</v>
      </c>
      <c r="W22" s="7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>
      <c r="A23" s="3" t="s">
        <v>97</v>
      </c>
      <c r="B23" s="3">
        <v>6700.0</v>
      </c>
      <c r="C23" s="3">
        <v>7.0</v>
      </c>
      <c r="D23" s="3">
        <v>7.0</v>
      </c>
      <c r="E23" s="3">
        <v>2.0</v>
      </c>
      <c r="F23" s="3">
        <v>38.0</v>
      </c>
      <c r="G23" s="7"/>
      <c r="H23" s="9" t="s">
        <v>140</v>
      </c>
      <c r="I23" s="3" t="s">
        <v>141</v>
      </c>
      <c r="J23" s="7"/>
      <c r="K23" s="3" t="s">
        <v>143</v>
      </c>
      <c r="L23" s="1"/>
      <c r="M23" s="3" t="s">
        <v>144</v>
      </c>
      <c r="N23" s="3" t="s">
        <v>145</v>
      </c>
      <c r="O23" s="9" t="s">
        <v>146</v>
      </c>
      <c r="P23" s="1"/>
      <c r="Q23" s="1"/>
      <c r="R23" s="7"/>
      <c r="S23" s="1"/>
      <c r="T23" s="1"/>
      <c r="U23" s="1"/>
      <c r="V23" s="1"/>
      <c r="W23" s="7"/>
      <c r="X23" s="1"/>
      <c r="Y23" s="1"/>
      <c r="Z23" s="1"/>
      <c r="AA23" s="1"/>
      <c r="AB23" s="3" t="s">
        <v>147</v>
      </c>
      <c r="AC23" s="1"/>
      <c r="AD23" s="1"/>
      <c r="AE23" s="1"/>
      <c r="AF23" s="1"/>
      <c r="AG23" s="1"/>
    </row>
    <row r="24">
      <c r="A24" s="3" t="s">
        <v>148</v>
      </c>
      <c r="B24" s="3">
        <v>6900.0</v>
      </c>
      <c r="C24" s="3">
        <v>5.0</v>
      </c>
      <c r="D24" s="3">
        <v>4.0</v>
      </c>
      <c r="E24" s="3">
        <v>0.0</v>
      </c>
      <c r="F24" s="3">
        <v>38.0</v>
      </c>
      <c r="G24" s="9" t="s">
        <v>29</v>
      </c>
      <c r="H24" s="7"/>
      <c r="I24" s="1"/>
      <c r="J24" s="9" t="s">
        <v>150</v>
      </c>
      <c r="K24" s="3" t="s">
        <v>151</v>
      </c>
      <c r="L24" s="3" t="s">
        <v>106</v>
      </c>
      <c r="M24" s="3" t="s">
        <v>77</v>
      </c>
      <c r="N24" s="1"/>
      <c r="O24" s="7"/>
      <c r="P24" s="1"/>
      <c r="Q24" s="1"/>
      <c r="R24" s="7"/>
      <c r="S24" s="1"/>
      <c r="T24" s="1"/>
      <c r="U24" s="1"/>
      <c r="V24" s="1"/>
      <c r="W24" s="7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>
      <c r="A25" s="3" t="s">
        <v>135</v>
      </c>
      <c r="B25" s="3">
        <v>10300.0</v>
      </c>
      <c r="C25" s="3">
        <v>7.0</v>
      </c>
      <c r="D25" s="3">
        <v>4.0</v>
      </c>
      <c r="E25" s="3">
        <v>2.0</v>
      </c>
      <c r="F25" s="3">
        <v>40.6</v>
      </c>
      <c r="G25" s="9" t="s">
        <v>154</v>
      </c>
      <c r="H25" s="9" t="s">
        <v>80</v>
      </c>
      <c r="I25" s="3" t="s">
        <v>77</v>
      </c>
      <c r="J25" s="9" t="s">
        <v>155</v>
      </c>
      <c r="K25" s="3" t="s">
        <v>77</v>
      </c>
      <c r="L25" s="1"/>
      <c r="M25" s="3" t="s">
        <v>33</v>
      </c>
      <c r="N25" s="1"/>
      <c r="O25" s="9" t="s">
        <v>156</v>
      </c>
      <c r="P25" s="1"/>
      <c r="Q25" s="1"/>
      <c r="R25" s="7"/>
      <c r="S25" s="1"/>
      <c r="T25" s="1"/>
      <c r="U25" s="1"/>
      <c r="V25" s="1"/>
      <c r="W25" s="7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>
      <c r="A26" s="3" t="s">
        <v>157</v>
      </c>
      <c r="B26" s="3">
        <v>7400.0</v>
      </c>
      <c r="C26" s="3">
        <v>6.0</v>
      </c>
      <c r="D26" s="3">
        <v>5.0</v>
      </c>
      <c r="E26" s="3">
        <v>1.0</v>
      </c>
      <c r="F26" s="3">
        <v>40.7</v>
      </c>
      <c r="G26" s="9" t="s">
        <v>57</v>
      </c>
      <c r="H26" s="9" t="s">
        <v>72</v>
      </c>
      <c r="I26" s="3" t="s">
        <v>73</v>
      </c>
      <c r="J26" s="9" t="s">
        <v>114</v>
      </c>
      <c r="K26" s="3" t="s">
        <v>160</v>
      </c>
      <c r="L26" s="1"/>
      <c r="M26" s="3" t="s">
        <v>161</v>
      </c>
      <c r="N26" s="1"/>
      <c r="O26" s="7"/>
      <c r="P26" s="1"/>
      <c r="Q26" s="1"/>
      <c r="R26" s="7"/>
      <c r="S26" s="1"/>
      <c r="T26" s="1"/>
      <c r="U26" s="1"/>
      <c r="V26" s="1"/>
      <c r="W26" s="7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>
      <c r="A27" s="3" t="s">
        <v>163</v>
      </c>
      <c r="B27" s="3">
        <v>6900.0</v>
      </c>
      <c r="C27" s="3">
        <v>1.0</v>
      </c>
      <c r="D27" s="3">
        <v>1.0</v>
      </c>
      <c r="E27" s="3">
        <v>0.0</v>
      </c>
      <c r="F27" s="3">
        <v>41.0</v>
      </c>
      <c r="G27" s="7"/>
      <c r="H27" s="9" t="s">
        <v>104</v>
      </c>
      <c r="I27" s="1"/>
      <c r="J27" s="7"/>
      <c r="K27" s="1"/>
      <c r="L27" s="1"/>
      <c r="M27" s="1"/>
      <c r="N27" s="1"/>
      <c r="O27" s="7"/>
      <c r="P27" s="1"/>
      <c r="Q27" s="1"/>
      <c r="R27" s="7"/>
      <c r="S27" s="1"/>
      <c r="T27" s="1"/>
      <c r="U27" s="1"/>
      <c r="V27" s="1"/>
      <c r="W27" s="7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>
      <c r="A28" s="3" t="s">
        <v>166</v>
      </c>
      <c r="B28" s="3">
        <v>7100.0</v>
      </c>
      <c r="C28" s="3">
        <v>12.0</v>
      </c>
      <c r="D28" s="3">
        <v>10.0</v>
      </c>
      <c r="E28" s="3">
        <v>3.0</v>
      </c>
      <c r="F28" s="3">
        <v>41.5</v>
      </c>
      <c r="G28" s="9" t="s">
        <v>167</v>
      </c>
      <c r="H28" s="7"/>
      <c r="I28" s="3" t="s">
        <v>168</v>
      </c>
      <c r="J28" s="9" t="s">
        <v>74</v>
      </c>
      <c r="K28" s="1"/>
      <c r="L28" s="3" t="s">
        <v>47</v>
      </c>
      <c r="M28" s="3" t="s">
        <v>33</v>
      </c>
      <c r="N28" s="3" t="s">
        <v>107</v>
      </c>
      <c r="O28" s="7"/>
      <c r="P28" s="1"/>
      <c r="Q28" s="3" t="s">
        <v>82</v>
      </c>
      <c r="R28" s="7"/>
      <c r="S28" s="3" t="s">
        <v>170</v>
      </c>
      <c r="T28" s="3" t="s">
        <v>171</v>
      </c>
      <c r="U28" s="3" t="s">
        <v>172</v>
      </c>
      <c r="V28" s="1"/>
      <c r="W28" s="9" t="s">
        <v>33</v>
      </c>
      <c r="X28" s="3" t="s">
        <v>174</v>
      </c>
      <c r="Y28" s="1"/>
      <c r="Z28" s="1"/>
      <c r="AA28" s="1"/>
      <c r="AB28" s="1"/>
      <c r="AC28" s="1"/>
      <c r="AD28" s="1"/>
      <c r="AE28" s="1"/>
      <c r="AF28" s="1"/>
      <c r="AG28" s="1"/>
    </row>
    <row r="29">
      <c r="A29" s="3" t="s">
        <v>175</v>
      </c>
      <c r="B29" s="3">
        <v>6500.0</v>
      </c>
      <c r="C29" s="3">
        <v>17.0</v>
      </c>
      <c r="D29" s="3">
        <v>13.0</v>
      </c>
      <c r="E29" s="3">
        <v>5.0</v>
      </c>
      <c r="F29" s="3">
        <v>41.8</v>
      </c>
      <c r="G29" s="7"/>
      <c r="H29" s="7"/>
      <c r="I29" s="1"/>
      <c r="J29" s="9" t="s">
        <v>99</v>
      </c>
      <c r="K29" s="3" t="s">
        <v>61</v>
      </c>
      <c r="L29" s="3" t="s">
        <v>177</v>
      </c>
      <c r="M29" s="3" t="s">
        <v>33</v>
      </c>
      <c r="N29" s="3" t="s">
        <v>178</v>
      </c>
      <c r="O29" s="9" t="s">
        <v>116</v>
      </c>
      <c r="P29" s="3" t="s">
        <v>179</v>
      </c>
      <c r="Q29" s="3" t="s">
        <v>180</v>
      </c>
      <c r="R29" s="9" t="s">
        <v>181</v>
      </c>
      <c r="S29" s="1"/>
      <c r="T29" s="3" t="s">
        <v>182</v>
      </c>
      <c r="U29" s="3" t="s">
        <v>183</v>
      </c>
      <c r="V29" s="3" t="s">
        <v>185</v>
      </c>
      <c r="W29" s="7"/>
      <c r="X29" s="3" t="s">
        <v>174</v>
      </c>
      <c r="Y29" s="1"/>
      <c r="Z29" s="1"/>
      <c r="AA29" s="3" t="s">
        <v>186</v>
      </c>
      <c r="AB29" s="1"/>
      <c r="AC29" s="3" t="s">
        <v>187</v>
      </c>
      <c r="AD29" s="3" t="s">
        <v>188</v>
      </c>
      <c r="AE29" s="1"/>
      <c r="AF29" s="3" t="s">
        <v>61</v>
      </c>
      <c r="AG29" s="1"/>
    </row>
    <row r="30">
      <c r="A30" s="3" t="s">
        <v>189</v>
      </c>
      <c r="B30" s="3">
        <v>6800.0</v>
      </c>
      <c r="C30" s="3">
        <v>6.0</v>
      </c>
      <c r="D30" s="3">
        <v>6.0</v>
      </c>
      <c r="E30" s="3">
        <v>2.0</v>
      </c>
      <c r="F30" s="3">
        <v>42.0</v>
      </c>
      <c r="G30" s="9" t="s">
        <v>191</v>
      </c>
      <c r="H30" s="9" t="s">
        <v>140</v>
      </c>
      <c r="I30" s="3" t="s">
        <v>192</v>
      </c>
      <c r="J30" s="7"/>
      <c r="K30" s="1"/>
      <c r="L30" s="1"/>
      <c r="M30" s="1"/>
      <c r="N30" s="1"/>
      <c r="O30" s="7"/>
      <c r="P30" s="1"/>
      <c r="Q30" s="1"/>
      <c r="R30" s="7"/>
      <c r="S30" s="1"/>
      <c r="T30" s="3" t="s">
        <v>93</v>
      </c>
      <c r="U30" s="1"/>
      <c r="V30" s="3" t="s">
        <v>193</v>
      </c>
      <c r="W30" s="9" t="s">
        <v>194</v>
      </c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>
      <c r="A31" s="3" t="s">
        <v>196</v>
      </c>
      <c r="B31" s="3" t="e">
        <v>#N/A</v>
      </c>
      <c r="C31" s="3">
        <v>3.0</v>
      </c>
      <c r="D31" s="3">
        <v>3.0</v>
      </c>
      <c r="E31" s="3">
        <v>0.0</v>
      </c>
      <c r="F31" s="3">
        <v>43.7</v>
      </c>
      <c r="G31" s="9" t="s">
        <v>198</v>
      </c>
      <c r="H31" s="9" t="s">
        <v>51</v>
      </c>
      <c r="I31" s="1"/>
      <c r="J31" s="7"/>
      <c r="K31" s="1"/>
      <c r="L31" s="1"/>
      <c r="M31" s="1"/>
      <c r="N31" s="3" t="s">
        <v>102</v>
      </c>
      <c r="O31" s="7"/>
      <c r="P31" s="1"/>
      <c r="Q31" s="1"/>
      <c r="R31" s="7"/>
      <c r="S31" s="1"/>
      <c r="T31" s="1"/>
      <c r="U31" s="1"/>
      <c r="V31" s="1"/>
      <c r="W31" s="7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>
      <c r="A32" s="3" t="s">
        <v>199</v>
      </c>
      <c r="B32" s="3">
        <v>7000.0</v>
      </c>
      <c r="C32" s="3">
        <v>4.0</v>
      </c>
      <c r="D32" s="3">
        <v>3.0</v>
      </c>
      <c r="E32" s="3">
        <v>1.0</v>
      </c>
      <c r="F32" s="3">
        <v>44.3</v>
      </c>
      <c r="G32" s="9" t="s">
        <v>200</v>
      </c>
      <c r="H32" s="9" t="s">
        <v>51</v>
      </c>
      <c r="I32" s="3" t="s">
        <v>121</v>
      </c>
      <c r="J32" s="7"/>
      <c r="K32" s="3" t="s">
        <v>202</v>
      </c>
      <c r="L32" s="1"/>
      <c r="M32" s="1"/>
      <c r="N32" s="1"/>
      <c r="O32" s="7"/>
      <c r="P32" s="1"/>
      <c r="Q32" s="1"/>
      <c r="R32" s="7"/>
      <c r="S32" s="1"/>
      <c r="T32" s="1"/>
      <c r="U32" s="1"/>
      <c r="V32" s="1"/>
      <c r="W32" s="7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>
      <c r="A33" s="3" t="s">
        <v>126</v>
      </c>
      <c r="B33" s="3">
        <v>7500.0</v>
      </c>
      <c r="C33" s="3">
        <v>8.0</v>
      </c>
      <c r="D33" s="3">
        <v>6.0</v>
      </c>
      <c r="E33" s="3">
        <v>0.0</v>
      </c>
      <c r="F33" s="3">
        <v>44.4</v>
      </c>
      <c r="G33" s="9" t="s">
        <v>65</v>
      </c>
      <c r="H33" s="9" t="s">
        <v>72</v>
      </c>
      <c r="I33" s="3" t="s">
        <v>77</v>
      </c>
      <c r="J33" s="9" t="s">
        <v>155</v>
      </c>
      <c r="K33" s="3" t="s">
        <v>77</v>
      </c>
      <c r="L33" s="3" t="s">
        <v>47</v>
      </c>
      <c r="M33" s="3" t="s">
        <v>203</v>
      </c>
      <c r="N33" s="1"/>
      <c r="O33" s="7"/>
      <c r="P33" s="1"/>
      <c r="Q33" s="1"/>
      <c r="R33" s="7"/>
      <c r="S33" s="3" t="s">
        <v>204</v>
      </c>
      <c r="T33" s="1"/>
      <c r="U33" s="1"/>
      <c r="V33" s="1"/>
      <c r="W33" s="7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>
      <c r="A34" s="3" t="s">
        <v>205</v>
      </c>
      <c r="B34" s="3">
        <v>6900.0</v>
      </c>
      <c r="C34" s="3">
        <v>10.0</v>
      </c>
      <c r="D34" s="3">
        <v>8.0</v>
      </c>
      <c r="E34" s="3">
        <v>1.0</v>
      </c>
      <c r="F34" s="3">
        <v>44.7</v>
      </c>
      <c r="G34" s="9" t="s">
        <v>198</v>
      </c>
      <c r="H34" s="9" t="s">
        <v>104</v>
      </c>
      <c r="I34" s="1"/>
      <c r="J34" s="9" t="s">
        <v>79</v>
      </c>
      <c r="K34" s="3" t="s">
        <v>151</v>
      </c>
      <c r="L34" s="1"/>
      <c r="M34" s="3" t="s">
        <v>206</v>
      </c>
      <c r="N34" s="3" t="s">
        <v>208</v>
      </c>
      <c r="O34" s="9" t="s">
        <v>209</v>
      </c>
      <c r="P34" s="3" t="s">
        <v>210</v>
      </c>
      <c r="Q34" s="3" t="s">
        <v>121</v>
      </c>
      <c r="R34" s="9" t="s">
        <v>211</v>
      </c>
      <c r="S34" s="1"/>
      <c r="T34" s="1"/>
      <c r="U34" s="1"/>
      <c r="V34" s="1"/>
      <c r="W34" s="7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>
      <c r="A35" s="3" t="s">
        <v>212</v>
      </c>
      <c r="B35" s="3">
        <v>6600.0</v>
      </c>
      <c r="C35" s="3">
        <v>7.0</v>
      </c>
      <c r="D35" s="3">
        <v>6.0</v>
      </c>
      <c r="E35" s="3">
        <v>2.0</v>
      </c>
      <c r="F35" s="3">
        <v>45.0</v>
      </c>
      <c r="G35" s="9" t="s">
        <v>57</v>
      </c>
      <c r="H35" s="9" t="s">
        <v>104</v>
      </c>
      <c r="I35" s="1"/>
      <c r="J35" s="7"/>
      <c r="K35" s="1"/>
      <c r="L35" s="1"/>
      <c r="M35" s="3" t="s">
        <v>214</v>
      </c>
      <c r="N35" s="1"/>
      <c r="O35" s="9" t="s">
        <v>215</v>
      </c>
      <c r="P35" s="3" t="s">
        <v>143</v>
      </c>
      <c r="Q35" s="3" t="s">
        <v>216</v>
      </c>
      <c r="R35" s="9" t="s">
        <v>217</v>
      </c>
      <c r="S35" s="1"/>
      <c r="T35" s="1"/>
      <c r="U35" s="1"/>
      <c r="V35" s="1"/>
      <c r="W35" s="7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>
      <c r="A36" s="3" t="s">
        <v>218</v>
      </c>
      <c r="B36" s="3">
        <v>6600.0</v>
      </c>
      <c r="C36" s="3">
        <v>9.0</v>
      </c>
      <c r="D36" s="3">
        <v>6.0</v>
      </c>
      <c r="E36" s="3">
        <v>2.0</v>
      </c>
      <c r="F36" s="3">
        <v>45.9</v>
      </c>
      <c r="G36" s="9" t="s">
        <v>122</v>
      </c>
      <c r="H36" s="9" t="s">
        <v>72</v>
      </c>
      <c r="I36" s="1"/>
      <c r="J36" s="9" t="s">
        <v>221</v>
      </c>
      <c r="K36" s="3" t="s">
        <v>87</v>
      </c>
      <c r="L36" s="1"/>
      <c r="M36" s="1"/>
      <c r="N36" s="1"/>
      <c r="O36" s="7"/>
      <c r="P36" s="1"/>
      <c r="Q36" s="3" t="s">
        <v>57</v>
      </c>
      <c r="R36" s="9" t="s">
        <v>222</v>
      </c>
      <c r="S36" s="1"/>
      <c r="T36" s="1"/>
      <c r="U36" s="3" t="s">
        <v>223</v>
      </c>
      <c r="V36" s="1"/>
      <c r="W36" s="9" t="s">
        <v>224</v>
      </c>
      <c r="X36" s="3" t="s">
        <v>225</v>
      </c>
      <c r="Y36" s="1"/>
      <c r="Z36" s="1"/>
      <c r="AA36" s="1"/>
      <c r="AB36" s="1"/>
      <c r="AC36" s="1"/>
      <c r="AD36" s="1"/>
      <c r="AE36" s="1"/>
      <c r="AF36" s="1"/>
      <c r="AG36" s="1"/>
    </row>
    <row r="37">
      <c r="A37" s="3" t="s">
        <v>134</v>
      </c>
      <c r="B37" s="3">
        <v>9500.0</v>
      </c>
      <c r="C37" s="3">
        <v>2.0</v>
      </c>
      <c r="D37" s="3">
        <v>2.0</v>
      </c>
      <c r="E37" s="3">
        <v>0.0</v>
      </c>
      <c r="F37" s="3">
        <v>46.0</v>
      </c>
      <c r="G37" s="9" t="s">
        <v>167</v>
      </c>
      <c r="H37" s="9" t="s">
        <v>49</v>
      </c>
      <c r="I37" s="1"/>
      <c r="J37" s="7"/>
      <c r="K37" s="1"/>
      <c r="L37" s="1"/>
      <c r="M37" s="1"/>
      <c r="N37" s="1"/>
      <c r="O37" s="7"/>
      <c r="P37" s="1"/>
      <c r="Q37" s="1"/>
      <c r="R37" s="7"/>
      <c r="S37" s="1"/>
      <c r="T37" s="1"/>
      <c r="U37" s="1"/>
      <c r="V37" s="1"/>
      <c r="W37" s="7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>
      <c r="A38" s="3" t="s">
        <v>228</v>
      </c>
      <c r="B38" s="3">
        <v>6800.0</v>
      </c>
      <c r="C38" s="3">
        <v>4.0</v>
      </c>
      <c r="D38" s="3">
        <v>3.0</v>
      </c>
      <c r="E38" s="3">
        <v>0.0</v>
      </c>
      <c r="F38" s="3">
        <v>47.0</v>
      </c>
      <c r="G38" s="9" t="s">
        <v>65</v>
      </c>
      <c r="H38" s="9" t="s">
        <v>231</v>
      </c>
      <c r="I38" s="1"/>
      <c r="J38" s="9" t="s">
        <v>150</v>
      </c>
      <c r="K38" s="1"/>
      <c r="L38" s="1"/>
      <c r="M38" s="3" t="s">
        <v>114</v>
      </c>
      <c r="N38" s="1"/>
      <c r="O38" s="7"/>
      <c r="P38" s="1"/>
      <c r="Q38" s="1"/>
      <c r="R38" s="7"/>
      <c r="S38" s="1"/>
      <c r="T38" s="1"/>
      <c r="U38" s="1"/>
      <c r="V38" s="1"/>
      <c r="W38" s="7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>
      <c r="A39" s="3" t="s">
        <v>233</v>
      </c>
      <c r="B39" s="3">
        <v>6600.0</v>
      </c>
      <c r="C39" s="3">
        <v>1.0</v>
      </c>
      <c r="D39" s="3">
        <v>1.0</v>
      </c>
      <c r="E39" s="3">
        <v>0.0</v>
      </c>
      <c r="F39" s="3">
        <v>49.0</v>
      </c>
      <c r="G39" s="9" t="s">
        <v>234</v>
      </c>
      <c r="H39" s="7"/>
      <c r="I39" s="1"/>
      <c r="J39" s="7"/>
      <c r="K39" s="1"/>
      <c r="L39" s="1"/>
      <c r="M39" s="1"/>
      <c r="N39" s="1"/>
      <c r="O39" s="7"/>
      <c r="P39" s="1"/>
      <c r="Q39" s="1"/>
      <c r="R39" s="7"/>
      <c r="S39" s="1"/>
      <c r="T39" s="1"/>
      <c r="U39" s="1"/>
      <c r="V39" s="1"/>
      <c r="W39" s="7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>
      <c r="A40" s="3" t="s">
        <v>236</v>
      </c>
      <c r="B40" s="3">
        <v>6600.0</v>
      </c>
      <c r="C40" s="3">
        <v>1.0</v>
      </c>
      <c r="D40" s="3">
        <v>1.0</v>
      </c>
      <c r="E40" s="3">
        <v>0.0</v>
      </c>
      <c r="F40" s="3">
        <v>49.0</v>
      </c>
      <c r="G40" s="9" t="s">
        <v>234</v>
      </c>
      <c r="H40" s="7"/>
      <c r="I40" s="1"/>
      <c r="J40" s="7"/>
      <c r="K40" s="1"/>
      <c r="L40" s="1"/>
      <c r="M40" s="1"/>
      <c r="N40" s="1"/>
      <c r="O40" s="7"/>
      <c r="P40" s="1"/>
      <c r="Q40" s="1"/>
      <c r="R40" s="7"/>
      <c r="S40" s="1"/>
      <c r="T40" s="1"/>
      <c r="U40" s="1"/>
      <c r="V40" s="1"/>
      <c r="W40" s="7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>
      <c r="A41" s="3" t="s">
        <v>237</v>
      </c>
      <c r="B41" s="3">
        <v>6900.0</v>
      </c>
      <c r="C41" s="3">
        <v>12.0</v>
      </c>
      <c r="D41" s="3">
        <v>9.0</v>
      </c>
      <c r="E41" s="3">
        <v>2.0</v>
      </c>
      <c r="F41" s="3">
        <v>49.8</v>
      </c>
      <c r="G41" s="9" t="s">
        <v>132</v>
      </c>
      <c r="H41" s="9" t="s">
        <v>238</v>
      </c>
      <c r="I41" s="3" t="s">
        <v>87</v>
      </c>
      <c r="J41" s="9" t="s">
        <v>239</v>
      </c>
      <c r="K41" s="3" t="s">
        <v>160</v>
      </c>
      <c r="L41" s="3" t="s">
        <v>115</v>
      </c>
      <c r="M41" s="3" t="s">
        <v>240</v>
      </c>
      <c r="N41" s="1"/>
      <c r="O41" s="7"/>
      <c r="P41" s="3" t="s">
        <v>241</v>
      </c>
      <c r="Q41" s="3" t="s">
        <v>242</v>
      </c>
      <c r="R41" s="9" t="s">
        <v>243</v>
      </c>
      <c r="S41" s="3" t="s">
        <v>93</v>
      </c>
      <c r="T41" s="3" t="s">
        <v>244</v>
      </c>
      <c r="U41" s="1"/>
      <c r="V41" s="1"/>
      <c r="W41" s="7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>
      <c r="A42" s="3" t="s">
        <v>173</v>
      </c>
      <c r="B42" s="3">
        <v>7400.0</v>
      </c>
      <c r="C42" s="3">
        <v>7.0</v>
      </c>
      <c r="D42" s="3">
        <v>5.0</v>
      </c>
      <c r="E42" s="3">
        <v>2.0</v>
      </c>
      <c r="F42" s="3">
        <v>50.0</v>
      </c>
      <c r="G42" s="9" t="s">
        <v>234</v>
      </c>
      <c r="H42" s="9" t="s">
        <v>80</v>
      </c>
      <c r="I42" s="3" t="s">
        <v>246</v>
      </c>
      <c r="J42" s="9" t="s">
        <v>132</v>
      </c>
      <c r="K42" s="3" t="s">
        <v>114</v>
      </c>
      <c r="L42" s="3" t="s">
        <v>137</v>
      </c>
      <c r="M42" s="3" t="s">
        <v>161</v>
      </c>
      <c r="N42" s="1"/>
      <c r="O42" s="7"/>
      <c r="P42" s="1"/>
      <c r="Q42" s="1"/>
      <c r="R42" s="7"/>
      <c r="S42" s="1"/>
      <c r="T42" s="1"/>
      <c r="U42" s="1"/>
      <c r="V42" s="1"/>
      <c r="W42" s="7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>
      <c r="A43" s="3" t="s">
        <v>247</v>
      </c>
      <c r="B43" s="3">
        <v>6700.0</v>
      </c>
      <c r="C43" s="3">
        <v>5.0</v>
      </c>
      <c r="D43" s="3">
        <v>4.0</v>
      </c>
      <c r="E43" s="3">
        <v>1.0</v>
      </c>
      <c r="F43" s="3">
        <v>50.6</v>
      </c>
      <c r="G43" s="9" t="s">
        <v>248</v>
      </c>
      <c r="H43" s="9" t="s">
        <v>51</v>
      </c>
      <c r="I43" s="3" t="s">
        <v>52</v>
      </c>
      <c r="J43" s="9" t="s">
        <v>224</v>
      </c>
      <c r="K43" s="3" t="s">
        <v>61</v>
      </c>
      <c r="L43" s="1"/>
      <c r="M43" s="1"/>
      <c r="N43" s="1"/>
      <c r="O43" s="7"/>
      <c r="P43" s="1"/>
      <c r="Q43" s="1"/>
      <c r="R43" s="7"/>
      <c r="S43" s="1"/>
      <c r="T43" s="1"/>
      <c r="U43" s="1"/>
      <c r="V43" s="1"/>
      <c r="W43" s="7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>
      <c r="A44" s="3" t="s">
        <v>249</v>
      </c>
      <c r="B44" s="3">
        <v>6700.0</v>
      </c>
      <c r="C44" s="3">
        <v>2.0</v>
      </c>
      <c r="D44" s="3">
        <v>2.0</v>
      </c>
      <c r="E44" s="3">
        <v>0.0</v>
      </c>
      <c r="F44" s="3">
        <v>51.0</v>
      </c>
      <c r="G44" s="7"/>
      <c r="H44" s="7"/>
      <c r="I44" s="1"/>
      <c r="J44" s="9" t="s">
        <v>79</v>
      </c>
      <c r="K44" s="3" t="s">
        <v>250</v>
      </c>
      <c r="L44" s="1"/>
      <c r="M44" s="1"/>
      <c r="N44" s="1"/>
      <c r="O44" s="7"/>
      <c r="P44" s="1"/>
      <c r="Q44" s="1"/>
      <c r="R44" s="7"/>
      <c r="S44" s="1"/>
      <c r="T44" s="1"/>
      <c r="U44" s="1"/>
      <c r="V44" s="1"/>
      <c r="W44" s="7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>
      <c r="A45" s="3" t="s">
        <v>53</v>
      </c>
      <c r="B45" s="3">
        <v>12200.0</v>
      </c>
      <c r="C45" s="3">
        <v>4.0</v>
      </c>
      <c r="D45" s="3">
        <v>2.0</v>
      </c>
      <c r="E45" s="3">
        <v>2.0</v>
      </c>
      <c r="F45" s="3">
        <v>51.3</v>
      </c>
      <c r="G45" s="9" t="s">
        <v>185</v>
      </c>
      <c r="H45" s="7"/>
      <c r="I45" s="3" t="s">
        <v>61</v>
      </c>
      <c r="J45" s="9" t="s">
        <v>68</v>
      </c>
      <c r="K45" s="1"/>
      <c r="L45" s="1"/>
      <c r="M45" s="1"/>
      <c r="N45" s="1"/>
      <c r="O45" s="9" t="s">
        <v>252</v>
      </c>
      <c r="P45" s="1"/>
      <c r="Q45" s="1"/>
      <c r="R45" s="7"/>
      <c r="S45" s="1"/>
      <c r="T45" s="1"/>
      <c r="U45" s="1"/>
      <c r="V45" s="1"/>
      <c r="W45" s="7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>
      <c r="A46" s="3" t="s">
        <v>158</v>
      </c>
      <c r="B46" s="3">
        <v>9400.0</v>
      </c>
      <c r="C46" s="3">
        <v>6.0</v>
      </c>
      <c r="D46" s="3">
        <v>4.0</v>
      </c>
      <c r="E46" s="3">
        <v>1.0</v>
      </c>
      <c r="F46" s="3">
        <v>52.2</v>
      </c>
      <c r="G46" s="7"/>
      <c r="H46" s="9" t="s">
        <v>112</v>
      </c>
      <c r="I46" s="1"/>
      <c r="J46" s="9" t="s">
        <v>31</v>
      </c>
      <c r="K46" s="1"/>
      <c r="L46" s="1"/>
      <c r="M46" s="1"/>
      <c r="N46" s="3" t="s">
        <v>214</v>
      </c>
      <c r="O46" s="9" t="s">
        <v>114</v>
      </c>
      <c r="P46" s="3" t="s">
        <v>255</v>
      </c>
      <c r="Q46" s="3" t="s">
        <v>29</v>
      </c>
      <c r="R46" s="7"/>
      <c r="S46" s="1"/>
      <c r="T46" s="1"/>
      <c r="U46" s="1"/>
      <c r="V46" s="1"/>
      <c r="W46" s="7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>
      <c r="A47" s="3" t="s">
        <v>257</v>
      </c>
      <c r="B47" s="3">
        <v>7100.0</v>
      </c>
      <c r="C47" s="3">
        <v>1.0</v>
      </c>
      <c r="D47" s="3">
        <v>1.0</v>
      </c>
      <c r="E47" s="3">
        <v>0.0</v>
      </c>
      <c r="F47" s="3">
        <v>53.0</v>
      </c>
      <c r="G47" s="7"/>
      <c r="H47" s="7"/>
      <c r="I47" s="3" t="s">
        <v>246</v>
      </c>
      <c r="J47" s="7"/>
      <c r="K47" s="1"/>
      <c r="L47" s="1"/>
      <c r="M47" s="1"/>
      <c r="N47" s="1"/>
      <c r="O47" s="7"/>
      <c r="P47" s="1"/>
      <c r="Q47" s="1"/>
      <c r="R47" s="7"/>
      <c r="S47" s="1"/>
      <c r="T47" s="1"/>
      <c r="U47" s="1"/>
      <c r="V47" s="1"/>
      <c r="W47" s="7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>
      <c r="A48" s="3" t="s">
        <v>258</v>
      </c>
      <c r="B48" s="3">
        <v>7000.0</v>
      </c>
      <c r="C48" s="3">
        <v>4.0</v>
      </c>
      <c r="D48" s="3">
        <v>3.0</v>
      </c>
      <c r="E48" s="3">
        <v>0.0</v>
      </c>
      <c r="F48" s="3">
        <v>53.3</v>
      </c>
      <c r="G48" s="7"/>
      <c r="H48" s="9" t="s">
        <v>214</v>
      </c>
      <c r="I48" s="1"/>
      <c r="J48" s="9" t="s">
        <v>202</v>
      </c>
      <c r="K48" s="3" t="s">
        <v>124</v>
      </c>
      <c r="L48" s="1"/>
      <c r="M48" s="3" t="s">
        <v>206</v>
      </c>
      <c r="N48" s="1"/>
      <c r="O48" s="7"/>
      <c r="P48" s="1"/>
      <c r="Q48" s="1"/>
      <c r="R48" s="7"/>
      <c r="S48" s="1"/>
      <c r="T48" s="1"/>
      <c r="U48" s="1"/>
      <c r="V48" s="1"/>
      <c r="W48" s="7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>
      <c r="A49" s="3" t="s">
        <v>261</v>
      </c>
      <c r="B49" s="3">
        <v>7200.0</v>
      </c>
      <c r="C49" s="3">
        <v>12.0</v>
      </c>
      <c r="D49" s="3">
        <v>9.0</v>
      </c>
      <c r="E49" s="3">
        <v>2.0</v>
      </c>
      <c r="F49" s="3">
        <v>53.5</v>
      </c>
      <c r="G49" s="9" t="s">
        <v>234</v>
      </c>
      <c r="H49" s="9" t="s">
        <v>49</v>
      </c>
      <c r="I49" s="3" t="s">
        <v>252</v>
      </c>
      <c r="J49" s="9" t="s">
        <v>99</v>
      </c>
      <c r="K49" s="3" t="s">
        <v>124</v>
      </c>
      <c r="L49" s="3" t="s">
        <v>211</v>
      </c>
      <c r="M49" s="3" t="s">
        <v>262</v>
      </c>
      <c r="N49" s="3" t="s">
        <v>263</v>
      </c>
      <c r="O49" s="9" t="s">
        <v>264</v>
      </c>
      <c r="P49" s="3" t="s">
        <v>143</v>
      </c>
      <c r="Q49" s="3" t="s">
        <v>57</v>
      </c>
      <c r="R49" s="7"/>
      <c r="S49" s="3" t="s">
        <v>265</v>
      </c>
      <c r="T49" s="1"/>
      <c r="U49" s="1"/>
      <c r="V49" s="1"/>
      <c r="W49" s="7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>
      <c r="A50" s="3" t="s">
        <v>266</v>
      </c>
      <c r="B50" s="3">
        <v>6800.0</v>
      </c>
      <c r="C50" s="3">
        <v>8.0</v>
      </c>
      <c r="D50" s="3">
        <v>5.0</v>
      </c>
      <c r="E50" s="3">
        <v>0.0</v>
      </c>
      <c r="F50" s="3">
        <v>54.4</v>
      </c>
      <c r="G50" s="9" t="s">
        <v>248</v>
      </c>
      <c r="H50" s="9" t="s">
        <v>114</v>
      </c>
      <c r="I50" s="3" t="s">
        <v>141</v>
      </c>
      <c r="J50" s="9" t="s">
        <v>31</v>
      </c>
      <c r="K50" s="3" t="s">
        <v>61</v>
      </c>
      <c r="L50" s="3" t="s">
        <v>267</v>
      </c>
      <c r="M50" s="1"/>
      <c r="N50" s="1"/>
      <c r="O50" s="7"/>
      <c r="P50" s="1"/>
      <c r="Q50" s="1"/>
      <c r="R50" s="7"/>
      <c r="S50" s="1"/>
      <c r="T50" s="1"/>
      <c r="U50" s="1"/>
      <c r="V50" s="1"/>
      <c r="W50" s="7"/>
      <c r="X50" s="1"/>
      <c r="Y50" s="3" t="s">
        <v>87</v>
      </c>
      <c r="Z50" s="1"/>
      <c r="AA50" s="3" t="s">
        <v>268</v>
      </c>
      <c r="AB50" s="1"/>
      <c r="AC50" s="1"/>
      <c r="AD50" s="1"/>
      <c r="AE50" s="1"/>
      <c r="AF50" s="1"/>
      <c r="AG50" s="1"/>
    </row>
    <row r="51">
      <c r="A51" s="3" t="s">
        <v>269</v>
      </c>
      <c r="B51" s="3">
        <v>6700.0</v>
      </c>
      <c r="C51" s="3">
        <v>9.0</v>
      </c>
      <c r="D51" s="3">
        <v>6.0</v>
      </c>
      <c r="E51" s="3">
        <v>0.0</v>
      </c>
      <c r="F51" s="3">
        <v>54.4</v>
      </c>
      <c r="G51" s="9" t="s">
        <v>87</v>
      </c>
      <c r="H51" s="9" t="s">
        <v>104</v>
      </c>
      <c r="I51" s="3" t="s">
        <v>73</v>
      </c>
      <c r="J51" s="9" t="s">
        <v>79</v>
      </c>
      <c r="K51" s="3" t="s">
        <v>105</v>
      </c>
      <c r="L51" s="1"/>
      <c r="M51" s="3" t="s">
        <v>206</v>
      </c>
      <c r="N51" s="1"/>
      <c r="O51" s="9" t="s">
        <v>61</v>
      </c>
      <c r="P51" s="1"/>
      <c r="Q51" s="1"/>
      <c r="R51" s="7"/>
      <c r="S51" s="1"/>
      <c r="T51" s="3" t="s">
        <v>211</v>
      </c>
      <c r="U51" s="1"/>
      <c r="V51" s="3" t="s">
        <v>270</v>
      </c>
      <c r="W51" s="7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>
      <c r="A52" s="3" t="s">
        <v>272</v>
      </c>
      <c r="B52" s="3">
        <v>7000.0</v>
      </c>
      <c r="C52" s="3">
        <v>5.0</v>
      </c>
      <c r="D52" s="3">
        <v>3.0</v>
      </c>
      <c r="E52" s="3">
        <v>1.0</v>
      </c>
      <c r="F52" s="3">
        <v>55.2</v>
      </c>
      <c r="G52" s="9" t="s">
        <v>57</v>
      </c>
      <c r="H52" s="9" t="s">
        <v>273</v>
      </c>
      <c r="I52" s="1"/>
      <c r="J52" s="7"/>
      <c r="K52" s="3" t="s">
        <v>114</v>
      </c>
      <c r="L52" s="1"/>
      <c r="M52" s="3" t="s">
        <v>274</v>
      </c>
      <c r="N52" s="1"/>
      <c r="O52" s="7"/>
      <c r="P52" s="3" t="s">
        <v>132</v>
      </c>
      <c r="Q52" s="1"/>
      <c r="R52" s="7"/>
      <c r="S52" s="1"/>
      <c r="T52" s="1"/>
      <c r="U52" s="1"/>
      <c r="V52" s="1"/>
      <c r="W52" s="7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>
      <c r="A53" s="3" t="s">
        <v>226</v>
      </c>
      <c r="B53" s="3">
        <v>8800.0</v>
      </c>
      <c r="C53" s="3">
        <v>2.0</v>
      </c>
      <c r="D53" s="3">
        <v>1.0</v>
      </c>
      <c r="E53" s="3">
        <v>0.0</v>
      </c>
      <c r="F53" s="3">
        <v>56.0</v>
      </c>
      <c r="G53" s="7"/>
      <c r="H53" s="7"/>
      <c r="I53" s="3" t="s">
        <v>223</v>
      </c>
      <c r="J53" s="9" t="s">
        <v>221</v>
      </c>
      <c r="K53" s="1"/>
      <c r="L53" s="1"/>
      <c r="M53" s="1"/>
      <c r="N53" s="1"/>
      <c r="O53" s="7"/>
      <c r="P53" s="1"/>
      <c r="Q53" s="1"/>
      <c r="R53" s="7"/>
      <c r="S53" s="1"/>
      <c r="T53" s="1"/>
      <c r="U53" s="1"/>
      <c r="V53" s="1"/>
      <c r="W53" s="7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>
      <c r="A54" s="3" t="s">
        <v>275</v>
      </c>
      <c r="B54" s="3">
        <v>6700.0</v>
      </c>
      <c r="C54" s="3">
        <v>9.0</v>
      </c>
      <c r="D54" s="3">
        <v>6.0</v>
      </c>
      <c r="E54" s="3">
        <v>0.0</v>
      </c>
      <c r="F54" s="3">
        <v>56.8</v>
      </c>
      <c r="G54" s="9" t="s">
        <v>234</v>
      </c>
      <c r="H54" s="9" t="s">
        <v>114</v>
      </c>
      <c r="I54" s="3" t="s">
        <v>52</v>
      </c>
      <c r="J54" s="7"/>
      <c r="K54" s="3" t="s">
        <v>151</v>
      </c>
      <c r="L54" s="1"/>
      <c r="M54" s="1"/>
      <c r="N54" s="3" t="s">
        <v>102</v>
      </c>
      <c r="O54" s="9" t="s">
        <v>276</v>
      </c>
      <c r="P54" s="3" t="s">
        <v>215</v>
      </c>
      <c r="Q54" s="1"/>
      <c r="R54" s="7"/>
      <c r="S54" s="3" t="s">
        <v>265</v>
      </c>
      <c r="T54" s="1"/>
      <c r="U54" s="1"/>
      <c r="V54" s="1"/>
      <c r="W54" s="7"/>
      <c r="X54" s="3" t="s">
        <v>265</v>
      </c>
      <c r="Y54" s="1"/>
      <c r="Z54" s="1"/>
      <c r="AA54" s="1"/>
      <c r="AB54" s="1"/>
      <c r="AC54" s="1"/>
      <c r="AD54" s="1"/>
      <c r="AE54" s="1"/>
      <c r="AF54" s="1"/>
      <c r="AG54" s="1"/>
    </row>
    <row r="55">
      <c r="A55" s="3" t="s">
        <v>149</v>
      </c>
      <c r="B55" s="3">
        <v>7500.0</v>
      </c>
      <c r="C55" s="3">
        <v>4.0</v>
      </c>
      <c r="D55" s="3">
        <v>2.0</v>
      </c>
      <c r="E55" s="3">
        <v>1.0</v>
      </c>
      <c r="F55" s="3">
        <v>57.3</v>
      </c>
      <c r="G55" s="9" t="s">
        <v>87</v>
      </c>
      <c r="H55" s="7"/>
      <c r="I55" s="1"/>
      <c r="J55" s="9" t="s">
        <v>61</v>
      </c>
      <c r="K55" s="3" t="s">
        <v>80</v>
      </c>
      <c r="L55" s="3" t="s">
        <v>47</v>
      </c>
      <c r="M55" s="1"/>
      <c r="N55" s="1"/>
      <c r="O55" s="7"/>
      <c r="P55" s="1"/>
      <c r="Q55" s="1"/>
      <c r="R55" s="7"/>
      <c r="S55" s="1"/>
      <c r="T55" s="1"/>
      <c r="U55" s="1"/>
      <c r="V55" s="1"/>
      <c r="W55" s="7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>
      <c r="A56" s="18" t="s">
        <v>278</v>
      </c>
      <c r="B56" s="3">
        <v>7300.0</v>
      </c>
      <c r="C56" s="3">
        <v>10.0</v>
      </c>
      <c r="D56" s="3">
        <v>5.0</v>
      </c>
      <c r="E56" s="3">
        <v>3.0</v>
      </c>
      <c r="F56" s="3">
        <v>61.9</v>
      </c>
      <c r="G56" s="9" t="s">
        <v>87</v>
      </c>
      <c r="H56" s="9" t="s">
        <v>114</v>
      </c>
      <c r="I56" s="3" t="s">
        <v>280</v>
      </c>
      <c r="J56" s="7"/>
      <c r="K56" s="3" t="s">
        <v>177</v>
      </c>
      <c r="L56" s="3" t="s">
        <v>281</v>
      </c>
      <c r="M56" s="3" t="s">
        <v>214</v>
      </c>
      <c r="N56" s="3" t="s">
        <v>107</v>
      </c>
      <c r="O56" s="9" t="s">
        <v>210</v>
      </c>
      <c r="P56" s="3" t="s">
        <v>179</v>
      </c>
      <c r="Q56" s="3" t="s">
        <v>282</v>
      </c>
      <c r="R56" s="7"/>
      <c r="S56" s="1"/>
      <c r="T56" s="1"/>
      <c r="U56" s="1"/>
      <c r="V56" s="1"/>
      <c r="W56" s="7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>
      <c r="A57" s="3" t="s">
        <v>259</v>
      </c>
      <c r="B57" s="3">
        <v>7800.0</v>
      </c>
      <c r="C57" s="3">
        <v>3.0</v>
      </c>
      <c r="D57" s="3">
        <v>2.0</v>
      </c>
      <c r="E57" s="3">
        <v>0.0</v>
      </c>
      <c r="F57" s="3">
        <v>62.0</v>
      </c>
      <c r="G57" s="9" t="s">
        <v>29</v>
      </c>
      <c r="H57" s="9" t="s">
        <v>283</v>
      </c>
      <c r="I57" s="3" t="s">
        <v>77</v>
      </c>
      <c r="J57" s="7"/>
      <c r="K57" s="1"/>
      <c r="L57" s="1"/>
      <c r="M57" s="1"/>
      <c r="N57" s="1"/>
      <c r="O57" s="7"/>
      <c r="P57" s="1"/>
      <c r="Q57" s="1"/>
      <c r="R57" s="7"/>
      <c r="S57" s="1"/>
      <c r="T57" s="1"/>
      <c r="U57" s="1"/>
      <c r="V57" s="1"/>
      <c r="W57" s="7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>
      <c r="A58" s="3" t="s">
        <v>271</v>
      </c>
      <c r="B58" s="3">
        <v>7000.0</v>
      </c>
      <c r="C58" s="3">
        <v>4.0</v>
      </c>
      <c r="D58" s="3">
        <v>2.0</v>
      </c>
      <c r="E58" s="3">
        <v>0.0</v>
      </c>
      <c r="F58" s="3">
        <v>63.3</v>
      </c>
      <c r="G58" s="9" t="s">
        <v>132</v>
      </c>
      <c r="H58" s="9" t="s">
        <v>72</v>
      </c>
      <c r="I58" s="1"/>
      <c r="J58" s="9" t="s">
        <v>114</v>
      </c>
      <c r="K58" s="3" t="s">
        <v>284</v>
      </c>
      <c r="L58" s="1"/>
      <c r="M58" s="1"/>
      <c r="N58" s="1"/>
      <c r="O58" s="7"/>
      <c r="P58" s="1"/>
      <c r="Q58" s="1"/>
      <c r="R58" s="7"/>
      <c r="S58" s="1"/>
      <c r="T58" s="1"/>
      <c r="U58" s="1"/>
      <c r="V58" s="1"/>
      <c r="W58" s="7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>
      <c r="A59" s="3" t="s">
        <v>285</v>
      </c>
      <c r="B59" s="3">
        <v>6600.0</v>
      </c>
      <c r="C59" s="3">
        <v>7.0</v>
      </c>
      <c r="D59" s="3">
        <v>4.0</v>
      </c>
      <c r="E59" s="3">
        <v>1.0</v>
      </c>
      <c r="F59" s="3">
        <v>63.3</v>
      </c>
      <c r="G59" s="7"/>
      <c r="H59" s="7"/>
      <c r="I59" s="3" t="s">
        <v>223</v>
      </c>
      <c r="J59" s="9" t="s">
        <v>68</v>
      </c>
      <c r="K59" s="3" t="s">
        <v>114</v>
      </c>
      <c r="L59" s="1"/>
      <c r="M59" s="3" t="s">
        <v>286</v>
      </c>
      <c r="N59" s="1"/>
      <c r="O59" s="7"/>
      <c r="P59" s="1"/>
      <c r="Q59" s="3" t="s">
        <v>180</v>
      </c>
      <c r="R59" s="7"/>
      <c r="S59" s="3" t="s">
        <v>170</v>
      </c>
      <c r="T59" s="1"/>
      <c r="U59" s="1"/>
      <c r="V59" s="1"/>
      <c r="W59" s="9" t="s">
        <v>211</v>
      </c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>
      <c r="A60" s="3" t="s">
        <v>142</v>
      </c>
      <c r="B60" s="3">
        <v>6800.0</v>
      </c>
      <c r="C60" s="3">
        <v>5.0</v>
      </c>
      <c r="D60" s="3">
        <v>3.0</v>
      </c>
      <c r="E60" s="3">
        <v>0.0</v>
      </c>
      <c r="F60" s="3">
        <v>63.4</v>
      </c>
      <c r="G60" s="9" t="s">
        <v>132</v>
      </c>
      <c r="H60" s="9" t="s">
        <v>61</v>
      </c>
      <c r="I60" s="3" t="s">
        <v>73</v>
      </c>
      <c r="J60" s="9" t="s">
        <v>99</v>
      </c>
      <c r="K60" s="1"/>
      <c r="L60" s="3" t="s">
        <v>47</v>
      </c>
      <c r="M60" s="1"/>
      <c r="N60" s="1"/>
      <c r="O60" s="7"/>
      <c r="P60" s="1"/>
      <c r="Q60" s="1"/>
      <c r="R60" s="7"/>
      <c r="S60" s="1"/>
      <c r="T60" s="1"/>
      <c r="U60" s="1"/>
      <c r="V60" s="1"/>
      <c r="W60" s="7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>
      <c r="A61" s="3" t="s">
        <v>288</v>
      </c>
      <c r="B61" s="3">
        <v>7000.0</v>
      </c>
      <c r="C61" s="3">
        <v>3.0</v>
      </c>
      <c r="D61" s="3">
        <v>2.0</v>
      </c>
      <c r="E61" s="3">
        <v>0.0</v>
      </c>
      <c r="F61" s="3">
        <v>64.7</v>
      </c>
      <c r="G61" s="9" t="s">
        <v>289</v>
      </c>
      <c r="H61" s="9" t="s">
        <v>223</v>
      </c>
      <c r="I61" s="3" t="s">
        <v>280</v>
      </c>
      <c r="J61" s="7"/>
      <c r="K61" s="1"/>
      <c r="L61" s="1"/>
      <c r="M61" s="1"/>
      <c r="N61" s="1"/>
      <c r="O61" s="7"/>
      <c r="P61" s="1"/>
      <c r="Q61" s="1"/>
      <c r="R61" s="7"/>
      <c r="S61" s="1"/>
      <c r="T61" s="1"/>
      <c r="U61" s="1"/>
      <c r="V61" s="1"/>
      <c r="W61" s="7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>
      <c r="A62" s="3" t="s">
        <v>290</v>
      </c>
      <c r="B62" s="3">
        <v>6900.0</v>
      </c>
      <c r="C62" s="3">
        <v>7.0</v>
      </c>
      <c r="D62" s="3">
        <v>4.0</v>
      </c>
      <c r="E62" s="3">
        <v>1.0</v>
      </c>
      <c r="F62" s="3">
        <v>64.9</v>
      </c>
      <c r="G62" s="9" t="s">
        <v>29</v>
      </c>
      <c r="H62" s="9" t="s">
        <v>177</v>
      </c>
      <c r="I62" s="1"/>
      <c r="J62" s="7"/>
      <c r="K62" s="3" t="s">
        <v>291</v>
      </c>
      <c r="L62" s="3" t="s">
        <v>125</v>
      </c>
      <c r="M62" s="3" t="s">
        <v>203</v>
      </c>
      <c r="N62" s="3" t="s">
        <v>214</v>
      </c>
      <c r="O62" s="7"/>
      <c r="P62" s="3" t="s">
        <v>61</v>
      </c>
      <c r="Q62" s="1"/>
      <c r="R62" s="7"/>
      <c r="S62" s="1"/>
      <c r="T62" s="1"/>
      <c r="U62" s="1"/>
      <c r="V62" s="1"/>
      <c r="W62" s="7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>
      <c r="A63" s="3" t="s">
        <v>130</v>
      </c>
      <c r="B63" s="3">
        <v>8200.0</v>
      </c>
      <c r="C63" s="3">
        <v>2.0</v>
      </c>
      <c r="D63" s="3">
        <v>1.0</v>
      </c>
      <c r="E63" s="3">
        <v>0.0</v>
      </c>
      <c r="F63" s="3">
        <v>65.5</v>
      </c>
      <c r="G63" s="9" t="s">
        <v>122</v>
      </c>
      <c r="H63" s="7"/>
      <c r="I63" s="1"/>
      <c r="J63" s="7"/>
      <c r="K63" s="1"/>
      <c r="L63" s="3" t="s">
        <v>293</v>
      </c>
      <c r="M63" s="1"/>
      <c r="N63" s="1"/>
      <c r="O63" s="7"/>
      <c r="P63" s="1"/>
      <c r="Q63" s="1"/>
      <c r="R63" s="7"/>
      <c r="S63" s="1"/>
      <c r="T63" s="1"/>
      <c r="U63" s="1"/>
      <c r="V63" s="1"/>
      <c r="W63" s="7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>
      <c r="A64" s="3" t="s">
        <v>279</v>
      </c>
      <c r="B64" s="3">
        <v>9000.0</v>
      </c>
      <c r="C64" s="3">
        <v>5.0</v>
      </c>
      <c r="D64" s="3">
        <v>3.0</v>
      </c>
      <c r="E64" s="3">
        <v>0.0</v>
      </c>
      <c r="F64" s="3">
        <v>65.6</v>
      </c>
      <c r="G64" s="7"/>
      <c r="H64" s="9" t="s">
        <v>132</v>
      </c>
      <c r="I64" s="3" t="s">
        <v>43</v>
      </c>
      <c r="J64" s="9" t="s">
        <v>294</v>
      </c>
      <c r="K64" s="3" t="s">
        <v>77</v>
      </c>
      <c r="L64" s="3" t="s">
        <v>181</v>
      </c>
      <c r="M64" s="1"/>
      <c r="N64" s="1"/>
      <c r="O64" s="7"/>
      <c r="P64" s="1"/>
      <c r="Q64" s="1"/>
      <c r="R64" s="7"/>
      <c r="S64" s="1"/>
      <c r="T64" s="1"/>
      <c r="U64" s="1"/>
      <c r="V64" s="1"/>
      <c r="W64" s="7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>
      <c r="A65" s="3" t="s">
        <v>207</v>
      </c>
      <c r="B65" s="3">
        <v>7700.0</v>
      </c>
      <c r="C65" s="3">
        <v>5.0</v>
      </c>
      <c r="D65" s="3">
        <v>3.0</v>
      </c>
      <c r="E65" s="3">
        <v>1.0</v>
      </c>
      <c r="F65" s="3">
        <v>65.8</v>
      </c>
      <c r="G65" s="9" t="s">
        <v>177</v>
      </c>
      <c r="H65" s="9" t="s">
        <v>87</v>
      </c>
      <c r="I65" s="3" t="s">
        <v>20</v>
      </c>
      <c r="J65" s="9" t="s">
        <v>296</v>
      </c>
      <c r="K65" s="1"/>
      <c r="L65" s="1"/>
      <c r="M65" s="1"/>
      <c r="N65" s="1"/>
      <c r="O65" s="7"/>
      <c r="P65" s="1"/>
      <c r="Q65" s="1"/>
      <c r="R65" s="7"/>
      <c r="S65" s="1"/>
      <c r="T65" s="1"/>
      <c r="U65" s="3" t="s">
        <v>297</v>
      </c>
      <c r="V65" s="1"/>
      <c r="W65" s="7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>
      <c r="A66" s="3" t="s">
        <v>298</v>
      </c>
      <c r="B66" s="3">
        <v>7100.0</v>
      </c>
      <c r="C66" s="3">
        <v>4.0</v>
      </c>
      <c r="D66" s="3">
        <v>3.0</v>
      </c>
      <c r="E66" s="3">
        <v>0.0</v>
      </c>
      <c r="F66" s="3">
        <v>66.5</v>
      </c>
      <c r="G66" s="9" t="s">
        <v>223</v>
      </c>
      <c r="H66" s="9" t="s">
        <v>49</v>
      </c>
      <c r="I66" s="1"/>
      <c r="J66" s="9" t="s">
        <v>299</v>
      </c>
      <c r="K66" s="1"/>
      <c r="L66" s="1"/>
      <c r="M66" s="3" t="s">
        <v>300</v>
      </c>
      <c r="N66" s="1"/>
      <c r="O66" s="7"/>
      <c r="P66" s="1"/>
      <c r="Q66" s="1"/>
      <c r="R66" s="7"/>
      <c r="S66" s="1"/>
      <c r="T66" s="1"/>
      <c r="U66" s="1"/>
      <c r="V66" s="1"/>
      <c r="W66" s="7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>
      <c r="A67" s="3" t="s">
        <v>176</v>
      </c>
      <c r="B67" s="3">
        <v>8000.0</v>
      </c>
      <c r="C67" s="3">
        <v>4.0</v>
      </c>
      <c r="D67" s="3">
        <v>2.0</v>
      </c>
      <c r="E67" s="3">
        <v>0.0</v>
      </c>
      <c r="F67" s="3">
        <v>66.5</v>
      </c>
      <c r="G67" s="9" t="s">
        <v>289</v>
      </c>
      <c r="H67" s="7"/>
      <c r="I67" s="3" t="s">
        <v>52</v>
      </c>
      <c r="J67" s="7"/>
      <c r="K67" s="3" t="s">
        <v>114</v>
      </c>
      <c r="L67" s="1"/>
      <c r="M67" s="3" t="s">
        <v>87</v>
      </c>
      <c r="N67" s="1"/>
      <c r="O67" s="7"/>
      <c r="P67" s="1"/>
      <c r="Q67" s="1"/>
      <c r="R67" s="7"/>
      <c r="S67" s="1"/>
      <c r="T67" s="1"/>
      <c r="U67" s="1"/>
      <c r="V67" s="1"/>
      <c r="W67" s="7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>
      <c r="A68" s="3" t="s">
        <v>304</v>
      </c>
      <c r="B68" s="3">
        <v>7400.0</v>
      </c>
      <c r="C68" s="3">
        <v>5.0</v>
      </c>
      <c r="D68" s="3">
        <v>4.0</v>
      </c>
      <c r="E68" s="3">
        <v>0.0</v>
      </c>
      <c r="F68" s="3">
        <v>66.8</v>
      </c>
      <c r="G68" s="9" t="s">
        <v>67</v>
      </c>
      <c r="H68" s="9" t="s">
        <v>305</v>
      </c>
      <c r="I68" s="3" t="s">
        <v>61</v>
      </c>
      <c r="J68" s="9" t="s">
        <v>299</v>
      </c>
      <c r="K68" s="3" t="s">
        <v>128</v>
      </c>
      <c r="L68" s="1"/>
      <c r="M68" s="1"/>
      <c r="N68" s="1"/>
      <c r="O68" s="7"/>
      <c r="P68" s="1"/>
      <c r="Q68" s="1"/>
      <c r="R68" s="7"/>
      <c r="S68" s="1"/>
      <c r="T68" s="1"/>
      <c r="U68" s="1"/>
      <c r="V68" s="1"/>
      <c r="W68" s="7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>
      <c r="A69" s="3" t="s">
        <v>287</v>
      </c>
      <c r="B69" s="3">
        <v>6900.0</v>
      </c>
      <c r="C69" s="3">
        <v>14.0</v>
      </c>
      <c r="D69" s="3">
        <v>8.0</v>
      </c>
      <c r="E69" s="3">
        <v>1.0</v>
      </c>
      <c r="F69" s="3">
        <v>67.2</v>
      </c>
      <c r="G69" s="9" t="s">
        <v>132</v>
      </c>
      <c r="H69" s="9" t="s">
        <v>307</v>
      </c>
      <c r="I69" s="3" t="s">
        <v>246</v>
      </c>
      <c r="J69" s="9" t="s">
        <v>150</v>
      </c>
      <c r="K69" s="3" t="s">
        <v>250</v>
      </c>
      <c r="L69" s="3" t="s">
        <v>115</v>
      </c>
      <c r="M69" s="3" t="s">
        <v>114</v>
      </c>
      <c r="N69" s="1"/>
      <c r="O69" s="9" t="s">
        <v>215</v>
      </c>
      <c r="P69" s="3" t="s">
        <v>215</v>
      </c>
      <c r="Q69" s="3" t="s">
        <v>268</v>
      </c>
      <c r="R69" s="9" t="s">
        <v>121</v>
      </c>
      <c r="S69" s="3" t="s">
        <v>186</v>
      </c>
      <c r="T69" s="3" t="s">
        <v>223</v>
      </c>
      <c r="U69" s="3" t="s">
        <v>114</v>
      </c>
      <c r="V69" s="1"/>
      <c r="W69" s="7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>
      <c r="A70" s="3" t="s">
        <v>309</v>
      </c>
      <c r="B70" s="3">
        <v>6500.0</v>
      </c>
      <c r="C70" s="3">
        <v>3.0</v>
      </c>
      <c r="D70" s="3">
        <v>3.0</v>
      </c>
      <c r="E70" s="3">
        <v>0.0</v>
      </c>
      <c r="F70" s="3">
        <v>68.0</v>
      </c>
      <c r="G70" s="7"/>
      <c r="H70" s="9" t="s">
        <v>305</v>
      </c>
      <c r="I70" s="1"/>
      <c r="J70" s="9" t="s">
        <v>310</v>
      </c>
      <c r="K70" s="3" t="s">
        <v>284</v>
      </c>
      <c r="L70" s="1"/>
      <c r="M70" s="1"/>
      <c r="N70" s="1"/>
      <c r="O70" s="7"/>
      <c r="P70" s="1"/>
      <c r="Q70" s="1"/>
      <c r="R70" s="7"/>
      <c r="S70" s="1"/>
      <c r="T70" s="1"/>
      <c r="U70" s="1"/>
      <c r="V70" s="1"/>
      <c r="W70" s="7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>
      <c r="A71" s="3" t="s">
        <v>311</v>
      </c>
      <c r="B71" s="3">
        <v>6900.0</v>
      </c>
      <c r="C71" s="3">
        <v>4.0</v>
      </c>
      <c r="D71" s="3">
        <v>2.0</v>
      </c>
      <c r="E71" s="3">
        <v>0.0</v>
      </c>
      <c r="F71" s="3">
        <v>68.8</v>
      </c>
      <c r="G71" s="9" t="s">
        <v>132</v>
      </c>
      <c r="H71" s="9" t="s">
        <v>49</v>
      </c>
      <c r="I71" s="3" t="s">
        <v>246</v>
      </c>
      <c r="J71" s="7"/>
      <c r="K71" s="1"/>
      <c r="L71" s="1"/>
      <c r="M71" s="1"/>
      <c r="N71" s="1"/>
      <c r="O71" s="9" t="s">
        <v>114</v>
      </c>
      <c r="P71" s="1"/>
      <c r="Q71" s="1"/>
      <c r="R71" s="7"/>
      <c r="S71" s="1"/>
      <c r="T71" s="1"/>
      <c r="U71" s="1"/>
      <c r="V71" s="1"/>
      <c r="W71" s="7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>
      <c r="A72" s="3" t="s">
        <v>312</v>
      </c>
      <c r="B72" s="3">
        <v>6600.0</v>
      </c>
      <c r="C72" s="3">
        <v>6.0</v>
      </c>
      <c r="D72" s="3">
        <v>2.0</v>
      </c>
      <c r="E72" s="3">
        <v>1.0</v>
      </c>
      <c r="F72" s="3">
        <v>68.8</v>
      </c>
      <c r="G72" s="9" t="s">
        <v>313</v>
      </c>
      <c r="H72" s="7"/>
      <c r="I72" s="3" t="s">
        <v>87</v>
      </c>
      <c r="J72" s="7"/>
      <c r="K72" s="1"/>
      <c r="L72" s="3" t="s">
        <v>211</v>
      </c>
      <c r="M72" s="3" t="s">
        <v>314</v>
      </c>
      <c r="N72" s="3" t="s">
        <v>315</v>
      </c>
      <c r="O72" s="9" t="s">
        <v>276</v>
      </c>
      <c r="P72" s="1"/>
      <c r="Q72" s="1"/>
      <c r="R72" s="7"/>
      <c r="S72" s="1"/>
      <c r="T72" s="1"/>
      <c r="U72" s="1"/>
      <c r="V72" s="1"/>
      <c r="W72" s="7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>
      <c r="A73" s="3" t="s">
        <v>308</v>
      </c>
      <c r="B73" s="3">
        <v>6800.0</v>
      </c>
      <c r="C73" s="3">
        <v>2.0</v>
      </c>
      <c r="D73" s="3">
        <v>1.0</v>
      </c>
      <c r="E73" s="3">
        <v>0.0</v>
      </c>
      <c r="F73" s="3">
        <v>69.0</v>
      </c>
      <c r="G73" s="9" t="s">
        <v>191</v>
      </c>
      <c r="H73" s="9" t="s">
        <v>265</v>
      </c>
      <c r="I73" s="1"/>
      <c r="J73" s="7"/>
      <c r="K73" s="1"/>
      <c r="L73" s="1"/>
      <c r="M73" s="1"/>
      <c r="N73" s="1"/>
      <c r="O73" s="7"/>
      <c r="P73" s="1"/>
      <c r="Q73" s="1"/>
      <c r="R73" s="7"/>
      <c r="S73" s="1"/>
      <c r="T73" s="1"/>
      <c r="U73" s="1"/>
      <c r="V73" s="1"/>
      <c r="W73" s="7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>
      <c r="A74" s="3" t="s">
        <v>318</v>
      </c>
      <c r="B74" s="3">
        <v>7000.0</v>
      </c>
      <c r="C74" s="3">
        <v>3.0</v>
      </c>
      <c r="D74" s="3">
        <v>2.0</v>
      </c>
      <c r="E74" s="3">
        <v>0.0</v>
      </c>
      <c r="F74" s="3">
        <v>69.3</v>
      </c>
      <c r="G74" s="9" t="s">
        <v>319</v>
      </c>
      <c r="H74" s="9" t="s">
        <v>42</v>
      </c>
      <c r="I74" s="3" t="s">
        <v>87</v>
      </c>
      <c r="J74" s="7"/>
      <c r="K74" s="1"/>
      <c r="L74" s="1"/>
      <c r="M74" s="1"/>
      <c r="N74" s="1"/>
      <c r="O74" s="7"/>
      <c r="P74" s="1"/>
      <c r="Q74" s="1"/>
      <c r="R74" s="7"/>
      <c r="S74" s="1"/>
      <c r="T74" s="1"/>
      <c r="U74" s="1"/>
      <c r="V74" s="1"/>
      <c r="W74" s="7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>
      <c r="A75" s="3" t="s">
        <v>184</v>
      </c>
      <c r="B75" s="3">
        <v>6500.0</v>
      </c>
      <c r="C75" s="3">
        <v>4.0</v>
      </c>
      <c r="D75" s="3">
        <v>2.0</v>
      </c>
      <c r="E75" s="3">
        <v>0.0</v>
      </c>
      <c r="F75" s="3">
        <v>70.3</v>
      </c>
      <c r="G75" s="9" t="s">
        <v>186</v>
      </c>
      <c r="H75" s="7"/>
      <c r="I75" s="3" t="s">
        <v>43</v>
      </c>
      <c r="J75" s="9" t="s">
        <v>124</v>
      </c>
      <c r="K75" s="3" t="s">
        <v>114</v>
      </c>
      <c r="L75" s="1"/>
      <c r="M75" s="1"/>
      <c r="N75" s="1"/>
      <c r="O75" s="7"/>
      <c r="P75" s="1"/>
      <c r="Q75" s="1"/>
      <c r="R75" s="7"/>
      <c r="S75" s="1"/>
      <c r="T75" s="1"/>
      <c r="U75" s="1"/>
      <c r="V75" s="1"/>
      <c r="W75" s="7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>
      <c r="A76" s="3" t="s">
        <v>321</v>
      </c>
      <c r="B76" s="3">
        <v>7000.0</v>
      </c>
      <c r="C76" s="3">
        <v>4.0</v>
      </c>
      <c r="D76" s="3">
        <v>3.0</v>
      </c>
      <c r="E76" s="3">
        <v>0.0</v>
      </c>
      <c r="F76" s="3">
        <v>71.0</v>
      </c>
      <c r="G76" s="7"/>
      <c r="H76" s="9" t="s">
        <v>322</v>
      </c>
      <c r="I76" s="1"/>
      <c r="J76" s="7"/>
      <c r="K76" s="1"/>
      <c r="L76" s="1"/>
      <c r="M76" s="1"/>
      <c r="N76" s="1"/>
      <c r="O76" s="7"/>
      <c r="P76" s="1"/>
      <c r="Q76" s="1"/>
      <c r="R76" s="7"/>
      <c r="S76" s="1"/>
      <c r="T76" s="3" t="s">
        <v>244</v>
      </c>
      <c r="U76" s="1"/>
      <c r="V76" s="3" t="s">
        <v>323</v>
      </c>
      <c r="W76" s="9" t="s">
        <v>223</v>
      </c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>
      <c r="A77" s="3" t="s">
        <v>324</v>
      </c>
      <c r="B77" s="3">
        <v>6900.0</v>
      </c>
      <c r="C77" s="3">
        <v>24.0</v>
      </c>
      <c r="D77" s="3">
        <v>10.0</v>
      </c>
      <c r="E77" s="3">
        <v>3.0</v>
      </c>
      <c r="F77" s="3">
        <v>71.5</v>
      </c>
      <c r="G77" s="9" t="s">
        <v>265</v>
      </c>
      <c r="H77" s="7"/>
      <c r="I77" s="3" t="s">
        <v>192</v>
      </c>
      <c r="J77" s="9" t="s">
        <v>325</v>
      </c>
      <c r="K77" s="3" t="s">
        <v>223</v>
      </c>
      <c r="L77" s="3" t="s">
        <v>326</v>
      </c>
      <c r="M77" s="3" t="s">
        <v>223</v>
      </c>
      <c r="N77" s="3" t="s">
        <v>263</v>
      </c>
      <c r="O77" s="9" t="s">
        <v>241</v>
      </c>
      <c r="P77" s="3" t="s">
        <v>328</v>
      </c>
      <c r="Q77" s="3" t="s">
        <v>132</v>
      </c>
      <c r="R77" s="9" t="s">
        <v>121</v>
      </c>
      <c r="S77" s="3" t="s">
        <v>329</v>
      </c>
      <c r="T77" s="3" t="s">
        <v>331</v>
      </c>
      <c r="U77" s="3" t="s">
        <v>49</v>
      </c>
      <c r="V77" s="3" t="s">
        <v>332</v>
      </c>
      <c r="W77" s="9" t="s">
        <v>333</v>
      </c>
      <c r="X77" s="3" t="s">
        <v>87</v>
      </c>
      <c r="Y77" s="3" t="s">
        <v>122</v>
      </c>
      <c r="Z77" s="3" t="s">
        <v>171</v>
      </c>
      <c r="AA77" s="3" t="s">
        <v>77</v>
      </c>
      <c r="AB77" s="3" t="s">
        <v>132</v>
      </c>
      <c r="AC77" s="3" t="s">
        <v>223</v>
      </c>
      <c r="AD77" s="3" t="s">
        <v>132</v>
      </c>
      <c r="AE77" s="3" t="s">
        <v>171</v>
      </c>
      <c r="AF77" s="1"/>
      <c r="AG77" s="1"/>
    </row>
    <row r="78">
      <c r="A78" s="3" t="s">
        <v>335</v>
      </c>
      <c r="B78" s="3">
        <v>6700.0</v>
      </c>
      <c r="C78" s="3">
        <v>8.0</v>
      </c>
      <c r="D78" s="3">
        <v>4.0</v>
      </c>
      <c r="E78" s="3">
        <v>0.0</v>
      </c>
      <c r="F78" s="3">
        <v>71.9</v>
      </c>
      <c r="G78" s="9" t="s">
        <v>177</v>
      </c>
      <c r="H78" s="9" t="s">
        <v>336</v>
      </c>
      <c r="I78" s="3" t="s">
        <v>246</v>
      </c>
      <c r="J78" s="7"/>
      <c r="K78" s="3" t="s">
        <v>87</v>
      </c>
      <c r="L78" s="1"/>
      <c r="M78" s="3" t="s">
        <v>107</v>
      </c>
      <c r="N78" s="3" t="s">
        <v>337</v>
      </c>
      <c r="O78" s="7"/>
      <c r="P78" s="1"/>
      <c r="Q78" s="3" t="s">
        <v>268</v>
      </c>
      <c r="R78" s="9" t="s">
        <v>177</v>
      </c>
      <c r="S78" s="1"/>
      <c r="T78" s="1"/>
      <c r="U78" s="1"/>
      <c r="V78" s="1"/>
      <c r="W78" s="7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>
      <c r="A79" s="3" t="s">
        <v>339</v>
      </c>
      <c r="B79" s="3">
        <v>6500.0</v>
      </c>
      <c r="C79" s="3">
        <v>8.0</v>
      </c>
      <c r="D79" s="3">
        <v>3.0</v>
      </c>
      <c r="E79" s="3">
        <v>1.0</v>
      </c>
      <c r="F79" s="3">
        <v>72.3</v>
      </c>
      <c r="G79" s="9" t="s">
        <v>132</v>
      </c>
      <c r="H79" s="7"/>
      <c r="I79" s="3" t="s">
        <v>77</v>
      </c>
      <c r="J79" s="7"/>
      <c r="K79" s="1"/>
      <c r="L79" s="3" t="s">
        <v>177</v>
      </c>
      <c r="M79" s="3" t="s">
        <v>33</v>
      </c>
      <c r="N79" s="3" t="s">
        <v>129</v>
      </c>
      <c r="O79" s="7"/>
      <c r="P79" s="3" t="s">
        <v>215</v>
      </c>
      <c r="Q79" s="1"/>
      <c r="R79" s="7"/>
      <c r="S79" s="1"/>
      <c r="T79" s="1"/>
      <c r="U79" s="3" t="s">
        <v>114</v>
      </c>
      <c r="V79" s="3" t="s">
        <v>223</v>
      </c>
      <c r="W79" s="7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>
      <c r="A80" s="3" t="s">
        <v>162</v>
      </c>
      <c r="B80" s="3">
        <v>6600.0</v>
      </c>
      <c r="C80" s="3">
        <v>10.0</v>
      </c>
      <c r="D80" s="3">
        <v>4.0</v>
      </c>
      <c r="E80" s="3">
        <v>1.0</v>
      </c>
      <c r="F80" s="3">
        <v>72.6</v>
      </c>
      <c r="G80" s="9" t="s">
        <v>223</v>
      </c>
      <c r="H80" s="9" t="s">
        <v>77</v>
      </c>
      <c r="I80" s="3" t="s">
        <v>223</v>
      </c>
      <c r="J80" s="9" t="s">
        <v>77</v>
      </c>
      <c r="K80" s="3" t="s">
        <v>69</v>
      </c>
      <c r="L80" s="1"/>
      <c r="M80" s="3" t="s">
        <v>341</v>
      </c>
      <c r="N80" s="3" t="s">
        <v>342</v>
      </c>
      <c r="O80" s="9" t="s">
        <v>343</v>
      </c>
      <c r="P80" s="3" t="s">
        <v>328</v>
      </c>
      <c r="Q80" s="3" t="s">
        <v>344</v>
      </c>
      <c r="R80" s="7"/>
      <c r="S80" s="1"/>
      <c r="T80" s="1"/>
      <c r="U80" s="1"/>
      <c r="V80" s="1"/>
      <c r="W80" s="7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>
      <c r="A81" s="3" t="s">
        <v>345</v>
      </c>
      <c r="B81" s="3">
        <v>6500.0</v>
      </c>
      <c r="C81" s="3">
        <v>3.0</v>
      </c>
      <c r="D81" s="3">
        <v>2.0</v>
      </c>
      <c r="E81" s="3">
        <v>0.0</v>
      </c>
      <c r="F81" s="3">
        <v>73.7</v>
      </c>
      <c r="G81" s="9" t="s">
        <v>346</v>
      </c>
      <c r="H81" s="7"/>
      <c r="I81" s="3" t="s">
        <v>87</v>
      </c>
      <c r="J81" s="7"/>
      <c r="K81" s="3" t="s">
        <v>284</v>
      </c>
      <c r="L81" s="1"/>
      <c r="M81" s="1"/>
      <c r="N81" s="1"/>
      <c r="O81" s="7"/>
      <c r="P81" s="1"/>
      <c r="Q81" s="1"/>
      <c r="R81" s="7"/>
      <c r="S81" s="1"/>
      <c r="T81" s="1"/>
      <c r="U81" s="1"/>
      <c r="V81" s="1"/>
      <c r="W81" s="7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>
      <c r="A82" s="3" t="s">
        <v>348</v>
      </c>
      <c r="B82" s="3">
        <v>7000.0</v>
      </c>
      <c r="C82" s="3">
        <v>6.0</v>
      </c>
      <c r="D82" s="3">
        <v>2.0</v>
      </c>
      <c r="E82" s="3">
        <v>0.0</v>
      </c>
      <c r="F82" s="3">
        <v>74.3</v>
      </c>
      <c r="G82" s="7"/>
      <c r="H82" s="9" t="s">
        <v>42</v>
      </c>
      <c r="I82" s="3" t="s">
        <v>141</v>
      </c>
      <c r="J82" s="7"/>
      <c r="K82" s="1"/>
      <c r="L82" s="1"/>
      <c r="M82" s="1"/>
      <c r="N82" s="1"/>
      <c r="O82" s="9" t="s">
        <v>114</v>
      </c>
      <c r="P82" s="1"/>
      <c r="Q82" s="3" t="s">
        <v>121</v>
      </c>
      <c r="R82" s="9" t="s">
        <v>132</v>
      </c>
      <c r="S82" s="1"/>
      <c r="T82" s="3" t="s">
        <v>177</v>
      </c>
      <c r="U82" s="1"/>
      <c r="V82" s="1"/>
      <c r="W82" s="7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>
      <c r="A83" s="3" t="s">
        <v>351</v>
      </c>
      <c r="B83" s="3">
        <v>6500.0</v>
      </c>
      <c r="C83" s="3">
        <v>8.0</v>
      </c>
      <c r="D83" s="3">
        <v>3.0</v>
      </c>
      <c r="E83" s="3">
        <v>0.0</v>
      </c>
      <c r="F83" s="3">
        <v>74.4</v>
      </c>
      <c r="G83" s="9" t="s">
        <v>198</v>
      </c>
      <c r="H83" s="9" t="s">
        <v>231</v>
      </c>
      <c r="I83" s="3" t="s">
        <v>52</v>
      </c>
      <c r="J83" s="9" t="s">
        <v>223</v>
      </c>
      <c r="K83" s="1"/>
      <c r="L83" s="3" t="s">
        <v>265</v>
      </c>
      <c r="M83" s="3" t="s">
        <v>107</v>
      </c>
      <c r="N83" s="3" t="s">
        <v>77</v>
      </c>
      <c r="O83" s="7"/>
      <c r="P83" s="3" t="s">
        <v>114</v>
      </c>
      <c r="Q83" s="1"/>
      <c r="R83" s="7"/>
      <c r="S83" s="1"/>
      <c r="T83" s="1"/>
      <c r="U83" s="1"/>
      <c r="V83" s="1"/>
      <c r="W83" s="7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>
      <c r="A84" s="3" t="s">
        <v>220</v>
      </c>
      <c r="B84" s="3">
        <v>6500.0</v>
      </c>
      <c r="C84" s="3">
        <v>2.0</v>
      </c>
      <c r="D84" s="3">
        <v>1.0</v>
      </c>
      <c r="E84" s="3">
        <v>0.0</v>
      </c>
      <c r="F84" s="3">
        <v>74.5</v>
      </c>
      <c r="G84" s="9" t="s">
        <v>234</v>
      </c>
      <c r="H84" s="9" t="s">
        <v>77</v>
      </c>
      <c r="I84" s="1"/>
      <c r="J84" s="7"/>
      <c r="K84" s="1"/>
      <c r="L84" s="1"/>
      <c r="M84" s="1"/>
      <c r="N84" s="1"/>
      <c r="O84" s="7"/>
      <c r="P84" s="1"/>
      <c r="Q84" s="1"/>
      <c r="R84" s="7"/>
      <c r="S84" s="1"/>
      <c r="T84" s="1"/>
      <c r="U84" s="1"/>
      <c r="V84" s="1"/>
      <c r="W84" s="7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>
      <c r="A85" s="3" t="s">
        <v>152</v>
      </c>
      <c r="B85" s="3">
        <v>8300.0</v>
      </c>
      <c r="C85" s="3">
        <v>8.0</v>
      </c>
      <c r="D85" s="3">
        <v>3.0</v>
      </c>
      <c r="E85" s="3">
        <v>1.0</v>
      </c>
      <c r="F85" s="3">
        <v>76.3</v>
      </c>
      <c r="G85" s="9" t="s">
        <v>132</v>
      </c>
      <c r="H85" s="9" t="s">
        <v>353</v>
      </c>
      <c r="I85" s="3" t="s">
        <v>354</v>
      </c>
      <c r="J85" s="9" t="s">
        <v>77</v>
      </c>
      <c r="K85" s="3" t="s">
        <v>355</v>
      </c>
      <c r="L85" s="1"/>
      <c r="M85" s="3" t="s">
        <v>107</v>
      </c>
      <c r="N85" s="3" t="s">
        <v>337</v>
      </c>
      <c r="O85" s="7"/>
      <c r="P85" s="3" t="s">
        <v>77</v>
      </c>
      <c r="Q85" s="1"/>
      <c r="R85" s="7"/>
      <c r="S85" s="1"/>
      <c r="T85" s="1"/>
      <c r="U85" s="1"/>
      <c r="V85" s="1"/>
      <c r="W85" s="7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>
      <c r="A86" s="3" t="s">
        <v>357</v>
      </c>
      <c r="B86" s="3">
        <v>6600.0</v>
      </c>
      <c r="C86" s="3">
        <v>5.0</v>
      </c>
      <c r="D86" s="3">
        <v>2.0</v>
      </c>
      <c r="E86" s="3">
        <v>0.0</v>
      </c>
      <c r="F86" s="3">
        <v>76.4</v>
      </c>
      <c r="G86" s="7"/>
      <c r="H86" s="9" t="s">
        <v>238</v>
      </c>
      <c r="I86" s="3" t="s">
        <v>87</v>
      </c>
      <c r="J86" s="9" t="s">
        <v>61</v>
      </c>
      <c r="K86" s="3" t="s">
        <v>151</v>
      </c>
      <c r="L86" s="1"/>
      <c r="M86" s="3" t="s">
        <v>107</v>
      </c>
      <c r="N86" s="1"/>
      <c r="O86" s="7"/>
      <c r="P86" s="1"/>
      <c r="Q86" s="1"/>
      <c r="R86" s="7"/>
      <c r="S86" s="1"/>
      <c r="T86" s="1"/>
      <c r="U86" s="1"/>
      <c r="V86" s="1"/>
      <c r="W86" s="7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>
      <c r="A87" s="3" t="s">
        <v>253</v>
      </c>
      <c r="B87" s="3">
        <v>7600.0</v>
      </c>
      <c r="C87" s="3">
        <v>5.0</v>
      </c>
      <c r="D87" s="3">
        <v>2.0</v>
      </c>
      <c r="E87" s="3">
        <v>0.0</v>
      </c>
      <c r="F87" s="3">
        <v>76.8</v>
      </c>
      <c r="G87" s="9" t="s">
        <v>198</v>
      </c>
      <c r="H87" s="9" t="s">
        <v>104</v>
      </c>
      <c r="I87" s="1"/>
      <c r="J87" s="7"/>
      <c r="K87" s="1"/>
      <c r="L87" s="3" t="s">
        <v>186</v>
      </c>
      <c r="M87" s="1"/>
      <c r="N87" s="3" t="s">
        <v>114</v>
      </c>
      <c r="O87" s="7"/>
      <c r="P87" s="1"/>
      <c r="Q87" s="3" t="s">
        <v>121</v>
      </c>
      <c r="R87" s="7"/>
      <c r="S87" s="1"/>
      <c r="T87" s="1"/>
      <c r="U87" s="1"/>
      <c r="V87" s="1"/>
      <c r="W87" s="7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>
      <c r="A88" s="3" t="s">
        <v>347</v>
      </c>
      <c r="B88" s="3">
        <v>6800.0</v>
      </c>
      <c r="C88" s="3">
        <v>5.0</v>
      </c>
      <c r="D88" s="3">
        <v>2.0</v>
      </c>
      <c r="E88" s="3">
        <v>0.0</v>
      </c>
      <c r="F88" s="3">
        <v>76.8</v>
      </c>
      <c r="G88" s="9" t="s">
        <v>132</v>
      </c>
      <c r="H88" s="9" t="s">
        <v>49</v>
      </c>
      <c r="I88" s="1"/>
      <c r="J88" s="9" t="s">
        <v>61</v>
      </c>
      <c r="K88" s="1"/>
      <c r="L88" s="3" t="s">
        <v>313</v>
      </c>
      <c r="M88" s="1"/>
      <c r="N88" s="3" t="s">
        <v>359</v>
      </c>
      <c r="O88" s="7"/>
      <c r="P88" s="1"/>
      <c r="Q88" s="1"/>
      <c r="R88" s="7"/>
      <c r="S88" s="1"/>
      <c r="T88" s="1"/>
      <c r="U88" s="1"/>
      <c r="V88" s="1"/>
      <c r="W88" s="7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>
      <c r="A89" s="3" t="s">
        <v>201</v>
      </c>
      <c r="B89" s="3">
        <v>6700.0</v>
      </c>
      <c r="C89" s="3">
        <v>5.0</v>
      </c>
      <c r="D89" s="3">
        <v>2.0</v>
      </c>
      <c r="E89" s="3">
        <v>0.0</v>
      </c>
      <c r="F89" s="3">
        <v>77.0</v>
      </c>
      <c r="G89" s="9" t="s">
        <v>289</v>
      </c>
      <c r="H89" s="9" t="s">
        <v>214</v>
      </c>
      <c r="I89" s="3" t="s">
        <v>246</v>
      </c>
      <c r="J89" s="7"/>
      <c r="K89" s="1"/>
      <c r="L89" s="3" t="s">
        <v>211</v>
      </c>
      <c r="M89" s="3" t="s">
        <v>214</v>
      </c>
      <c r="N89" s="1"/>
      <c r="O89" s="7"/>
      <c r="P89" s="1"/>
      <c r="Q89" s="1"/>
      <c r="R89" s="7"/>
      <c r="S89" s="1"/>
      <c r="T89" s="1"/>
      <c r="U89" s="1"/>
      <c r="V89" s="1"/>
      <c r="W89" s="7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>
      <c r="A90" s="3" t="s">
        <v>360</v>
      </c>
      <c r="B90" s="3">
        <v>6500.0</v>
      </c>
      <c r="C90" s="3">
        <v>2.0</v>
      </c>
      <c r="D90" s="3">
        <v>2.0</v>
      </c>
      <c r="E90" s="3">
        <v>0.0</v>
      </c>
      <c r="F90" s="3">
        <v>77.0</v>
      </c>
      <c r="G90" s="9" t="s">
        <v>361</v>
      </c>
      <c r="H90" s="9" t="s">
        <v>362</v>
      </c>
      <c r="I90" s="1"/>
      <c r="J90" s="7"/>
      <c r="K90" s="1"/>
      <c r="L90" s="1"/>
      <c r="M90" s="1"/>
      <c r="N90" s="1"/>
      <c r="O90" s="7"/>
      <c r="P90" s="1"/>
      <c r="Q90" s="1"/>
      <c r="R90" s="7"/>
      <c r="S90" s="1"/>
      <c r="T90" s="1"/>
      <c r="U90" s="1"/>
      <c r="V90" s="1"/>
      <c r="W90" s="7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>
      <c r="A91" s="3" t="s">
        <v>256</v>
      </c>
      <c r="B91" s="3">
        <v>6900.0</v>
      </c>
      <c r="C91" s="3">
        <v>5.0</v>
      </c>
      <c r="D91" s="3">
        <v>2.0</v>
      </c>
      <c r="E91" s="3">
        <v>0.0</v>
      </c>
      <c r="F91" s="3">
        <v>77.8</v>
      </c>
      <c r="G91" s="9" t="s">
        <v>223</v>
      </c>
      <c r="H91" s="9" t="s">
        <v>104</v>
      </c>
      <c r="I91" s="3" t="s">
        <v>223</v>
      </c>
      <c r="J91" s="7"/>
      <c r="K91" s="1"/>
      <c r="L91" s="1"/>
      <c r="M91" s="3" t="s">
        <v>214</v>
      </c>
      <c r="N91" s="1"/>
      <c r="O91" s="9" t="s">
        <v>364</v>
      </c>
      <c r="P91" s="1"/>
      <c r="Q91" s="1"/>
      <c r="R91" s="7"/>
      <c r="S91" s="1"/>
      <c r="T91" s="1"/>
      <c r="U91" s="1"/>
      <c r="V91" s="1"/>
      <c r="W91" s="7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>
      <c r="A92" s="3" t="s">
        <v>295</v>
      </c>
      <c r="B92" s="3">
        <v>7300.0</v>
      </c>
      <c r="C92" s="3">
        <v>5.0</v>
      </c>
      <c r="D92" s="3">
        <v>2.0</v>
      </c>
      <c r="E92" s="3">
        <v>0.0</v>
      </c>
      <c r="F92" s="3">
        <v>79.0</v>
      </c>
      <c r="G92" s="9" t="s">
        <v>211</v>
      </c>
      <c r="H92" s="9" t="s">
        <v>49</v>
      </c>
      <c r="I92" s="3" t="s">
        <v>365</v>
      </c>
      <c r="J92" s="9" t="s">
        <v>77</v>
      </c>
      <c r="K92" s="1"/>
      <c r="L92" s="3" t="s">
        <v>211</v>
      </c>
      <c r="M92" s="1"/>
      <c r="N92" s="1"/>
      <c r="O92" s="7"/>
      <c r="P92" s="1"/>
      <c r="Q92" s="1"/>
      <c r="R92" s="7"/>
      <c r="S92" s="1"/>
      <c r="T92" s="1"/>
      <c r="U92" s="1"/>
      <c r="V92" s="1"/>
      <c r="W92" s="7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>
      <c r="A93" s="3" t="s">
        <v>159</v>
      </c>
      <c r="B93" s="3">
        <v>7900.0</v>
      </c>
      <c r="C93" s="3">
        <v>2.0</v>
      </c>
      <c r="D93" s="3">
        <v>1.0</v>
      </c>
      <c r="E93" s="3">
        <v>0.0</v>
      </c>
      <c r="F93" s="3">
        <v>80.5</v>
      </c>
      <c r="G93" s="7"/>
      <c r="H93" s="7"/>
      <c r="I93" s="1"/>
      <c r="J93" s="9" t="s">
        <v>124</v>
      </c>
      <c r="K93" s="1"/>
      <c r="L93" s="1"/>
      <c r="M93" s="3" t="s">
        <v>77</v>
      </c>
      <c r="N93" s="1"/>
      <c r="O93" s="7"/>
      <c r="P93" s="1"/>
      <c r="Q93" s="1"/>
      <c r="R93" s="7"/>
      <c r="S93" s="1"/>
      <c r="T93" s="1"/>
      <c r="U93" s="1"/>
      <c r="V93" s="1"/>
      <c r="W93" s="7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>
      <c r="A94" s="3" t="s">
        <v>320</v>
      </c>
      <c r="B94" s="3">
        <v>6700.0</v>
      </c>
      <c r="C94" s="3">
        <v>14.0</v>
      </c>
      <c r="D94" s="3">
        <v>5.0</v>
      </c>
      <c r="E94" s="3">
        <v>0.0</v>
      </c>
      <c r="F94" s="3">
        <v>82.3</v>
      </c>
      <c r="G94" s="7"/>
      <c r="H94" s="7"/>
      <c r="I94" s="3" t="s">
        <v>223</v>
      </c>
      <c r="J94" s="9" t="s">
        <v>367</v>
      </c>
      <c r="K94" s="3" t="s">
        <v>202</v>
      </c>
      <c r="L94" s="3" t="s">
        <v>70</v>
      </c>
      <c r="M94" s="1"/>
      <c r="N94" s="1"/>
      <c r="O94" s="9" t="s">
        <v>368</v>
      </c>
      <c r="P94" s="3" t="s">
        <v>77</v>
      </c>
      <c r="Q94" s="3" t="s">
        <v>132</v>
      </c>
      <c r="R94" s="9" t="s">
        <v>211</v>
      </c>
      <c r="S94" s="3" t="s">
        <v>223</v>
      </c>
      <c r="T94" s="3" t="s">
        <v>132</v>
      </c>
      <c r="U94" s="3" t="s">
        <v>369</v>
      </c>
      <c r="V94" s="3" t="s">
        <v>370</v>
      </c>
      <c r="W94" s="9" t="s">
        <v>121</v>
      </c>
      <c r="X94" s="3" t="s">
        <v>87</v>
      </c>
      <c r="Y94" s="1"/>
      <c r="Z94" s="1"/>
      <c r="AA94" s="1"/>
      <c r="AB94" s="1"/>
      <c r="AC94" s="1"/>
      <c r="AD94" s="1"/>
      <c r="AE94" s="1"/>
      <c r="AF94" s="1"/>
      <c r="AG94" s="1"/>
    </row>
    <row r="95">
      <c r="A95" s="3" t="s">
        <v>371</v>
      </c>
      <c r="B95" s="3" t="e">
        <v>#N/A</v>
      </c>
      <c r="C95" s="3">
        <v>5.0</v>
      </c>
      <c r="D95" s="3">
        <v>2.0</v>
      </c>
      <c r="E95" s="3">
        <v>0.0</v>
      </c>
      <c r="F95" s="3">
        <v>82.6</v>
      </c>
      <c r="G95" s="9" t="s">
        <v>265</v>
      </c>
      <c r="H95" s="7"/>
      <c r="I95" s="1"/>
      <c r="J95" s="7"/>
      <c r="K95" s="1"/>
      <c r="L95" s="3" t="s">
        <v>372</v>
      </c>
      <c r="M95" s="1"/>
      <c r="N95" s="1"/>
      <c r="O95" s="9" t="s">
        <v>373</v>
      </c>
      <c r="P95" s="1"/>
      <c r="Q95" s="3" t="s">
        <v>344</v>
      </c>
      <c r="R95" s="9" t="s">
        <v>265</v>
      </c>
      <c r="S95" s="1"/>
      <c r="T95" s="1"/>
      <c r="U95" s="1"/>
      <c r="V95" s="1"/>
      <c r="W95" s="7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>
      <c r="A96" s="3" t="s">
        <v>358</v>
      </c>
      <c r="B96" s="3">
        <v>6500.0</v>
      </c>
      <c r="C96" s="3">
        <v>3.0</v>
      </c>
      <c r="D96" s="3">
        <v>1.0</v>
      </c>
      <c r="E96" s="3">
        <v>0.0</v>
      </c>
      <c r="F96" s="3">
        <v>83.0</v>
      </c>
      <c r="G96" s="9" t="s">
        <v>234</v>
      </c>
      <c r="H96" s="9" t="s">
        <v>121</v>
      </c>
      <c r="I96" s="1"/>
      <c r="J96" s="7"/>
      <c r="K96" s="3" t="s">
        <v>77</v>
      </c>
      <c r="L96" s="1"/>
      <c r="M96" s="1"/>
      <c r="N96" s="1"/>
      <c r="O96" s="7"/>
      <c r="P96" s="1"/>
      <c r="Q96" s="1"/>
      <c r="R96" s="7"/>
      <c r="S96" s="1"/>
      <c r="T96" s="1"/>
      <c r="U96" s="1"/>
      <c r="V96" s="1"/>
      <c r="W96" s="7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>
      <c r="A97" s="3" t="s">
        <v>350</v>
      </c>
      <c r="B97" s="3">
        <v>6600.0</v>
      </c>
      <c r="C97" s="3">
        <v>3.0</v>
      </c>
      <c r="D97" s="3">
        <v>1.0</v>
      </c>
      <c r="E97" s="3">
        <v>0.0</v>
      </c>
      <c r="F97" s="3">
        <v>84.3</v>
      </c>
      <c r="G97" s="7"/>
      <c r="H97" s="9" t="s">
        <v>61</v>
      </c>
      <c r="I97" s="1"/>
      <c r="J97" s="7"/>
      <c r="K97" s="1"/>
      <c r="L97" s="1"/>
      <c r="M97" s="1"/>
      <c r="N97" s="1"/>
      <c r="O97" s="9" t="s">
        <v>264</v>
      </c>
      <c r="P97" s="3" t="s">
        <v>87</v>
      </c>
      <c r="Q97" s="1"/>
      <c r="R97" s="7"/>
      <c r="S97" s="1"/>
      <c r="T97" s="1"/>
      <c r="U97" s="1"/>
      <c r="V97" s="1"/>
      <c r="W97" s="7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>
      <c r="A98" s="3" t="s">
        <v>375</v>
      </c>
      <c r="B98" s="3">
        <v>6600.0</v>
      </c>
      <c r="C98" s="3">
        <v>2.0</v>
      </c>
      <c r="D98" s="3">
        <v>1.0</v>
      </c>
      <c r="E98" s="3">
        <v>0.0</v>
      </c>
      <c r="F98" s="3">
        <v>85.0</v>
      </c>
      <c r="G98" s="9" t="s">
        <v>177</v>
      </c>
      <c r="H98" s="9" t="s">
        <v>376</v>
      </c>
      <c r="I98" s="1"/>
      <c r="J98" s="7"/>
      <c r="K98" s="1"/>
      <c r="L98" s="1"/>
      <c r="M98" s="1"/>
      <c r="N98" s="1"/>
      <c r="O98" s="7"/>
      <c r="P98" s="1"/>
      <c r="Q98" s="1"/>
      <c r="R98" s="7"/>
      <c r="S98" s="1"/>
      <c r="T98" s="1"/>
      <c r="U98" s="1"/>
      <c r="V98" s="1"/>
      <c r="W98" s="7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>
      <c r="A99" s="3" t="s">
        <v>377</v>
      </c>
      <c r="B99" s="3">
        <v>6500.0</v>
      </c>
      <c r="C99" s="3">
        <v>9.0</v>
      </c>
      <c r="D99" s="3">
        <v>2.0</v>
      </c>
      <c r="E99" s="3">
        <v>1.0</v>
      </c>
      <c r="F99" s="3">
        <v>86.8</v>
      </c>
      <c r="G99" s="9" t="s">
        <v>177</v>
      </c>
      <c r="H99" s="9" t="s">
        <v>61</v>
      </c>
      <c r="I99" s="3" t="s">
        <v>20</v>
      </c>
      <c r="J99" s="9" t="s">
        <v>378</v>
      </c>
      <c r="K99" s="3" t="s">
        <v>77</v>
      </c>
      <c r="L99" s="3" t="s">
        <v>379</v>
      </c>
      <c r="M99" s="1"/>
      <c r="N99" s="1"/>
      <c r="O99" s="9" t="s">
        <v>132</v>
      </c>
      <c r="P99" s="3" t="s">
        <v>121</v>
      </c>
      <c r="Q99" s="3" t="s">
        <v>211</v>
      </c>
      <c r="R99" s="7"/>
      <c r="S99" s="1"/>
      <c r="T99" s="1"/>
      <c r="U99" s="1"/>
      <c r="V99" s="1"/>
      <c r="W99" s="7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>
      <c r="A100" s="3" t="s">
        <v>363</v>
      </c>
      <c r="B100" s="3">
        <v>7000.0</v>
      </c>
      <c r="C100" s="3">
        <v>1.0</v>
      </c>
      <c r="D100" s="3">
        <v>1.0</v>
      </c>
      <c r="E100" s="3">
        <v>0.0</v>
      </c>
      <c r="F100" s="3">
        <v>87.0</v>
      </c>
      <c r="G100" s="7"/>
      <c r="H100" s="9" t="s">
        <v>322</v>
      </c>
      <c r="I100" s="1"/>
      <c r="J100" s="7"/>
      <c r="K100" s="1"/>
      <c r="L100" s="1"/>
      <c r="M100" s="1"/>
      <c r="N100" s="1"/>
      <c r="O100" s="7"/>
      <c r="P100" s="1"/>
      <c r="Q100" s="1"/>
      <c r="R100" s="7"/>
      <c r="S100" s="1"/>
      <c r="T100" s="1"/>
      <c r="U100" s="1"/>
      <c r="V100" s="1"/>
      <c r="W100" s="7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>
      <c r="A101" s="3" t="s">
        <v>195</v>
      </c>
      <c r="B101" s="3">
        <v>7900.0</v>
      </c>
      <c r="C101" s="3">
        <v>7.0</v>
      </c>
      <c r="D101" s="3">
        <v>2.0</v>
      </c>
      <c r="E101" s="3">
        <v>0.0</v>
      </c>
      <c r="F101" s="3">
        <v>87.0</v>
      </c>
      <c r="G101" s="9" t="s">
        <v>132</v>
      </c>
      <c r="H101" s="9" t="s">
        <v>336</v>
      </c>
      <c r="I101" s="1"/>
      <c r="J101" s="7"/>
      <c r="K101" s="3" t="s">
        <v>265</v>
      </c>
      <c r="L101" s="3" t="s">
        <v>132</v>
      </c>
      <c r="M101" s="3" t="s">
        <v>114</v>
      </c>
      <c r="N101" s="3" t="s">
        <v>211</v>
      </c>
      <c r="O101" s="9" t="s">
        <v>264</v>
      </c>
      <c r="P101" s="1"/>
      <c r="Q101" s="1"/>
      <c r="R101" s="7"/>
      <c r="S101" s="1"/>
      <c r="T101" s="1"/>
      <c r="U101" s="1"/>
      <c r="V101" s="1"/>
      <c r="W101" s="7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>
      <c r="A102" s="3" t="s">
        <v>382</v>
      </c>
      <c r="B102" s="3">
        <v>6800.0</v>
      </c>
      <c r="C102" s="3">
        <v>1.0</v>
      </c>
      <c r="D102" s="3">
        <v>1.0</v>
      </c>
      <c r="E102" s="3">
        <v>0.0</v>
      </c>
      <c r="F102" s="3">
        <v>87.0</v>
      </c>
      <c r="G102" s="7"/>
      <c r="H102" s="9" t="s">
        <v>322</v>
      </c>
      <c r="I102" s="1"/>
      <c r="J102" s="7"/>
      <c r="K102" s="1"/>
      <c r="L102" s="1"/>
      <c r="M102" s="1"/>
      <c r="N102" s="1"/>
      <c r="O102" s="7"/>
      <c r="P102" s="1"/>
      <c r="Q102" s="1"/>
      <c r="R102" s="7"/>
      <c r="S102" s="1"/>
      <c r="T102" s="1"/>
      <c r="U102" s="1"/>
      <c r="V102" s="1"/>
      <c r="W102" s="7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>
      <c r="A103" s="3" t="s">
        <v>383</v>
      </c>
      <c r="B103" s="3">
        <v>6900.0</v>
      </c>
      <c r="C103" s="3">
        <v>3.0</v>
      </c>
      <c r="D103" s="3">
        <v>1.0</v>
      </c>
      <c r="E103" s="3">
        <v>0.0</v>
      </c>
      <c r="F103" s="3">
        <v>88.0</v>
      </c>
      <c r="G103" s="7"/>
      <c r="H103" s="9" t="s">
        <v>61</v>
      </c>
      <c r="I103" s="3" t="s">
        <v>168</v>
      </c>
      <c r="J103" s="7"/>
      <c r="K103" s="3" t="s">
        <v>132</v>
      </c>
      <c r="L103" s="1"/>
      <c r="M103" s="1"/>
      <c r="N103" s="1"/>
      <c r="O103" s="7"/>
      <c r="P103" s="1"/>
      <c r="Q103" s="1"/>
      <c r="R103" s="7"/>
      <c r="S103" s="1"/>
      <c r="T103" s="1"/>
      <c r="U103" s="1"/>
      <c r="V103" s="1"/>
      <c r="W103" s="7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>
      <c r="A104" s="3" t="s">
        <v>384</v>
      </c>
      <c r="B104" s="3">
        <v>6600.0</v>
      </c>
      <c r="C104" s="3">
        <v>2.0</v>
      </c>
      <c r="D104" s="3">
        <v>1.0</v>
      </c>
      <c r="E104" s="3">
        <v>0.0</v>
      </c>
      <c r="F104" s="3">
        <v>88.5</v>
      </c>
      <c r="G104" s="9" t="s">
        <v>385</v>
      </c>
      <c r="H104" s="9" t="s">
        <v>211</v>
      </c>
      <c r="I104" s="1"/>
      <c r="J104" s="7"/>
      <c r="K104" s="1"/>
      <c r="L104" s="1"/>
      <c r="M104" s="1"/>
      <c r="N104" s="1"/>
      <c r="O104" s="7"/>
      <c r="P104" s="1"/>
      <c r="Q104" s="1"/>
      <c r="R104" s="7"/>
      <c r="S104" s="1"/>
      <c r="T104" s="1"/>
      <c r="U104" s="1"/>
      <c r="V104" s="1"/>
      <c r="W104" s="7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>
      <c r="A105" s="3" t="s">
        <v>118</v>
      </c>
      <c r="B105" s="3">
        <v>6500.0</v>
      </c>
      <c r="C105" s="3">
        <v>9.0</v>
      </c>
      <c r="D105" s="3">
        <v>2.0</v>
      </c>
      <c r="E105" s="3">
        <v>0.0</v>
      </c>
      <c r="F105" s="3">
        <v>89.2</v>
      </c>
      <c r="G105" s="7"/>
      <c r="H105" s="7"/>
      <c r="I105" s="3" t="s">
        <v>223</v>
      </c>
      <c r="J105" s="9" t="s">
        <v>87</v>
      </c>
      <c r="K105" s="1"/>
      <c r="L105" s="3" t="s">
        <v>211</v>
      </c>
      <c r="M105" s="1"/>
      <c r="N105" s="3" t="s">
        <v>368</v>
      </c>
      <c r="O105" s="9" t="s">
        <v>114</v>
      </c>
      <c r="P105" s="3" t="s">
        <v>179</v>
      </c>
      <c r="Q105" s="3" t="s">
        <v>87</v>
      </c>
      <c r="R105" s="9" t="s">
        <v>132</v>
      </c>
      <c r="S105" s="3" t="s">
        <v>387</v>
      </c>
      <c r="T105" s="1"/>
      <c r="U105" s="1"/>
      <c r="V105" s="1"/>
      <c r="W105" s="7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>
      <c r="A106" s="3" t="s">
        <v>327</v>
      </c>
      <c r="B106" s="3">
        <v>6800.0</v>
      </c>
      <c r="C106" s="3">
        <v>5.0</v>
      </c>
      <c r="D106" s="3">
        <v>1.0</v>
      </c>
      <c r="E106" s="3">
        <v>0.0</v>
      </c>
      <c r="F106" s="3">
        <v>91.2</v>
      </c>
      <c r="G106" s="9" t="s">
        <v>132</v>
      </c>
      <c r="H106" s="9" t="s">
        <v>132</v>
      </c>
      <c r="I106" s="3" t="s">
        <v>121</v>
      </c>
      <c r="J106" s="9" t="s">
        <v>223</v>
      </c>
      <c r="K106" s="3" t="s">
        <v>355</v>
      </c>
      <c r="L106" s="1"/>
      <c r="M106" s="1"/>
      <c r="N106" s="1"/>
      <c r="O106" s="7"/>
      <c r="P106" s="1"/>
      <c r="Q106" s="1"/>
      <c r="R106" s="7"/>
      <c r="S106" s="1"/>
      <c r="T106" s="1"/>
      <c r="U106" s="1"/>
      <c r="V106" s="1"/>
      <c r="W106" s="7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>
      <c r="A107" s="3" t="s">
        <v>388</v>
      </c>
      <c r="B107" s="3">
        <v>6700.0</v>
      </c>
      <c r="C107" s="3">
        <v>4.0</v>
      </c>
      <c r="D107" s="3">
        <v>1.0</v>
      </c>
      <c r="E107" s="3">
        <v>0.0</v>
      </c>
      <c r="F107" s="3">
        <v>93.8</v>
      </c>
      <c r="G107" s="7"/>
      <c r="H107" s="7"/>
      <c r="I107" s="1"/>
      <c r="J107" s="7"/>
      <c r="K107" s="3" t="s">
        <v>389</v>
      </c>
      <c r="L107" s="3" t="s">
        <v>122</v>
      </c>
      <c r="M107" s="3" t="s">
        <v>107</v>
      </c>
      <c r="N107" s="3" t="s">
        <v>214</v>
      </c>
      <c r="O107" s="7"/>
      <c r="P107" s="1"/>
      <c r="Q107" s="1"/>
      <c r="R107" s="7"/>
      <c r="S107" s="1"/>
      <c r="T107" s="1"/>
      <c r="U107" s="1"/>
      <c r="V107" s="1"/>
      <c r="W107" s="7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>
      <c r="A108" s="3" t="s">
        <v>390</v>
      </c>
      <c r="B108" s="3">
        <v>6600.0</v>
      </c>
      <c r="C108" s="3">
        <v>2.0</v>
      </c>
      <c r="D108" s="3">
        <v>0.0</v>
      </c>
      <c r="E108" s="3">
        <v>0.0</v>
      </c>
      <c r="F108" s="3">
        <v>100.0</v>
      </c>
      <c r="G108" s="7"/>
      <c r="H108" s="7"/>
      <c r="I108" s="1"/>
      <c r="J108" s="9" t="s">
        <v>211</v>
      </c>
      <c r="K108" s="1"/>
      <c r="L108" s="1"/>
      <c r="M108" s="1"/>
      <c r="N108" s="1"/>
      <c r="O108" s="7"/>
      <c r="P108" s="3" t="s">
        <v>186</v>
      </c>
      <c r="Q108" s="1"/>
      <c r="R108" s="7"/>
      <c r="S108" s="1"/>
      <c r="T108" s="1"/>
      <c r="U108" s="1"/>
      <c r="V108" s="1"/>
      <c r="W108" s="7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>
      <c r="A109" s="3" t="s">
        <v>254</v>
      </c>
      <c r="B109" s="3">
        <v>6800.0</v>
      </c>
      <c r="C109" s="3">
        <v>1.0</v>
      </c>
      <c r="D109" s="3">
        <v>0.0</v>
      </c>
      <c r="E109" s="3">
        <v>0.0</v>
      </c>
      <c r="F109" s="3">
        <v>100.0</v>
      </c>
      <c r="G109" s="9" t="s">
        <v>265</v>
      </c>
      <c r="H109" s="7"/>
      <c r="I109" s="1"/>
      <c r="J109" s="7"/>
      <c r="K109" s="1"/>
      <c r="L109" s="1"/>
      <c r="M109" s="1"/>
      <c r="N109" s="1"/>
      <c r="O109" s="7"/>
      <c r="P109" s="1"/>
      <c r="Q109" s="1"/>
      <c r="R109" s="7"/>
      <c r="S109" s="1"/>
      <c r="T109" s="1"/>
      <c r="U109" s="1"/>
      <c r="V109" s="1"/>
      <c r="W109" s="7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>
      <c r="A110" s="3" t="s">
        <v>338</v>
      </c>
      <c r="B110" s="3">
        <v>6800.0</v>
      </c>
      <c r="C110" s="3">
        <v>1.0</v>
      </c>
      <c r="D110" s="3">
        <v>0.0</v>
      </c>
      <c r="E110" s="3">
        <v>0.0</v>
      </c>
      <c r="F110" s="3">
        <v>100.0</v>
      </c>
      <c r="G110" s="7"/>
      <c r="H110" s="7"/>
      <c r="I110" s="1"/>
      <c r="J110" s="7"/>
      <c r="K110" s="3" t="s">
        <v>61</v>
      </c>
      <c r="L110" s="1"/>
      <c r="M110" s="1"/>
      <c r="N110" s="1"/>
      <c r="O110" s="7"/>
      <c r="P110" s="1"/>
      <c r="Q110" s="1"/>
      <c r="R110" s="7"/>
      <c r="S110" s="1"/>
      <c r="T110" s="1"/>
      <c r="U110" s="1"/>
      <c r="V110" s="1"/>
      <c r="W110" s="7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>
      <c r="A111" s="3" t="s">
        <v>227</v>
      </c>
      <c r="B111" s="3">
        <v>7700.0</v>
      </c>
      <c r="C111" s="3">
        <v>2.0</v>
      </c>
      <c r="D111" s="3">
        <v>0.0</v>
      </c>
      <c r="E111" s="3">
        <v>0.0</v>
      </c>
      <c r="F111" s="3">
        <v>100.0</v>
      </c>
      <c r="G111" s="7"/>
      <c r="H111" s="7"/>
      <c r="I111" s="3" t="s">
        <v>121</v>
      </c>
      <c r="J111" s="7"/>
      <c r="K111" s="1"/>
      <c r="L111" s="3" t="s">
        <v>177</v>
      </c>
      <c r="M111" s="1"/>
      <c r="N111" s="1"/>
      <c r="O111" s="7"/>
      <c r="P111" s="1"/>
      <c r="Q111" s="1"/>
      <c r="R111" s="7"/>
      <c r="S111" s="1"/>
      <c r="T111" s="1"/>
      <c r="U111" s="1"/>
      <c r="V111" s="1"/>
      <c r="W111" s="7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>
      <c r="A112" s="3" t="s">
        <v>340</v>
      </c>
      <c r="B112" s="3">
        <v>6800.0</v>
      </c>
      <c r="C112" s="3">
        <v>1.0</v>
      </c>
      <c r="D112" s="3">
        <v>0.0</v>
      </c>
      <c r="E112" s="3">
        <v>0.0</v>
      </c>
      <c r="F112" s="3">
        <v>100.0</v>
      </c>
      <c r="G112" s="9" t="s">
        <v>177</v>
      </c>
      <c r="H112" s="7"/>
      <c r="I112" s="1"/>
      <c r="J112" s="7"/>
      <c r="K112" s="1"/>
      <c r="L112" s="1"/>
      <c r="M112" s="1"/>
      <c r="N112" s="1"/>
      <c r="O112" s="7"/>
      <c r="P112" s="1"/>
      <c r="Q112" s="1"/>
      <c r="R112" s="7"/>
      <c r="S112" s="1"/>
      <c r="T112" s="1"/>
      <c r="U112" s="1"/>
      <c r="V112" s="1"/>
      <c r="W112" s="7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>
      <c r="A113" s="3" t="s">
        <v>235</v>
      </c>
      <c r="B113" s="3">
        <v>6600.0</v>
      </c>
      <c r="C113" s="3">
        <v>2.0</v>
      </c>
      <c r="D113" s="3">
        <v>0.0</v>
      </c>
      <c r="E113" s="3">
        <v>0.0</v>
      </c>
      <c r="F113" s="3">
        <v>100.0</v>
      </c>
      <c r="G113" s="9" t="s">
        <v>211</v>
      </c>
      <c r="H113" s="7"/>
      <c r="I113" s="3" t="s">
        <v>77</v>
      </c>
      <c r="J113" s="7"/>
      <c r="K113" s="1"/>
      <c r="L113" s="1"/>
      <c r="M113" s="1"/>
      <c r="N113" s="1"/>
      <c r="O113" s="7"/>
      <c r="P113" s="1"/>
      <c r="Q113" s="1"/>
      <c r="R113" s="7"/>
      <c r="S113" s="1"/>
      <c r="T113" s="1"/>
      <c r="U113" s="1"/>
      <c r="V113" s="1"/>
      <c r="W113" s="7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>
      <c r="A114" s="3" t="s">
        <v>153</v>
      </c>
      <c r="B114" s="3">
        <v>7100.0</v>
      </c>
      <c r="C114" s="3">
        <v>1.0</v>
      </c>
      <c r="D114" s="3">
        <v>0.0</v>
      </c>
      <c r="E114" s="3">
        <v>0.0</v>
      </c>
      <c r="F114" s="3">
        <v>100.0</v>
      </c>
      <c r="G114" s="7"/>
      <c r="H114" s="7"/>
      <c r="I114" s="1"/>
      <c r="J114" s="7"/>
      <c r="K114" s="1"/>
      <c r="L114" s="1"/>
      <c r="M114" s="1"/>
      <c r="N114" s="1"/>
      <c r="O114" s="7"/>
      <c r="P114" s="1"/>
      <c r="Q114" s="1"/>
      <c r="R114" s="7"/>
      <c r="S114" s="1"/>
      <c r="T114" s="1"/>
      <c r="U114" s="3" t="s">
        <v>313</v>
      </c>
      <c r="V114" s="1"/>
      <c r="W114" s="7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>
      <c r="A115" s="3" t="s">
        <v>374</v>
      </c>
      <c r="B115" s="3">
        <v>6800.0</v>
      </c>
      <c r="C115" s="3">
        <v>2.0</v>
      </c>
      <c r="D115" s="3">
        <v>0.0</v>
      </c>
      <c r="E115" s="3">
        <v>0.0</v>
      </c>
      <c r="F115" s="3">
        <v>100.0</v>
      </c>
      <c r="G115" s="7"/>
      <c r="H115" s="7"/>
      <c r="I115" s="1"/>
      <c r="J115" s="9" t="s">
        <v>132</v>
      </c>
      <c r="K115" s="3" t="s">
        <v>61</v>
      </c>
      <c r="L115" s="1"/>
      <c r="M115" s="1"/>
      <c r="N115" s="1"/>
      <c r="O115" s="7"/>
      <c r="P115" s="1"/>
      <c r="Q115" s="1"/>
      <c r="R115" s="7"/>
      <c r="S115" s="1"/>
      <c r="T115" s="1"/>
      <c r="U115" s="1"/>
      <c r="V115" s="1"/>
      <c r="W115" s="7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>
      <c r="A116" s="3" t="s">
        <v>230</v>
      </c>
      <c r="B116" s="3">
        <v>7900.0</v>
      </c>
      <c r="C116" s="3">
        <v>3.0</v>
      </c>
      <c r="D116" s="3">
        <v>0.0</v>
      </c>
      <c r="E116" s="3">
        <v>0.0</v>
      </c>
      <c r="F116" s="3">
        <v>100.0</v>
      </c>
      <c r="G116" s="9" t="s">
        <v>223</v>
      </c>
      <c r="H116" s="7"/>
      <c r="I116" s="1"/>
      <c r="J116" s="7"/>
      <c r="K116" s="3" t="s">
        <v>122</v>
      </c>
      <c r="L116" s="3" t="s">
        <v>186</v>
      </c>
      <c r="M116" s="1"/>
      <c r="N116" s="1"/>
      <c r="O116" s="7"/>
      <c r="P116" s="1"/>
      <c r="Q116" s="1"/>
      <c r="R116" s="7"/>
      <c r="S116" s="1"/>
      <c r="T116" s="1"/>
      <c r="U116" s="1"/>
      <c r="V116" s="1"/>
      <c r="W116" s="7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>
      <c r="A117" s="3" t="s">
        <v>232</v>
      </c>
      <c r="B117" s="3">
        <v>8400.0</v>
      </c>
      <c r="C117" s="3">
        <v>1.0</v>
      </c>
      <c r="D117" s="3">
        <v>0.0</v>
      </c>
      <c r="E117" s="3">
        <v>0.0</v>
      </c>
      <c r="F117" s="3">
        <v>100.0</v>
      </c>
      <c r="G117" s="7"/>
      <c r="H117" s="7"/>
      <c r="I117" s="1"/>
      <c r="J117" s="7"/>
      <c r="K117" s="3" t="s">
        <v>114</v>
      </c>
      <c r="L117" s="1"/>
      <c r="M117" s="1"/>
      <c r="N117" s="1"/>
      <c r="O117" s="7"/>
      <c r="P117" s="1"/>
      <c r="Q117" s="1"/>
      <c r="R117" s="7"/>
      <c r="S117" s="1"/>
      <c r="T117" s="1"/>
      <c r="U117" s="1"/>
      <c r="V117" s="1"/>
      <c r="W117" s="7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>
      <c r="A118" s="3" t="s">
        <v>197</v>
      </c>
      <c r="B118" s="3">
        <v>6900.0</v>
      </c>
      <c r="C118" s="3">
        <v>1.0</v>
      </c>
      <c r="D118" s="3">
        <v>0.0</v>
      </c>
      <c r="E118" s="3">
        <v>0.0</v>
      </c>
      <c r="F118" s="3">
        <v>100.0</v>
      </c>
      <c r="G118" s="9" t="s">
        <v>132</v>
      </c>
      <c r="H118" s="7"/>
      <c r="I118" s="1"/>
      <c r="J118" s="7"/>
      <c r="K118" s="1"/>
      <c r="L118" s="1"/>
      <c r="M118" s="1"/>
      <c r="N118" s="1"/>
      <c r="O118" s="7"/>
      <c r="P118" s="1"/>
      <c r="Q118" s="1"/>
      <c r="R118" s="7"/>
      <c r="S118" s="1"/>
      <c r="T118" s="1"/>
      <c r="U118" s="1"/>
      <c r="V118" s="1"/>
      <c r="W118" s="7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>
      <c r="A119" s="3" t="s">
        <v>316</v>
      </c>
      <c r="B119" s="3">
        <v>6500.0</v>
      </c>
      <c r="C119" s="3">
        <v>5.0</v>
      </c>
      <c r="D119" s="3">
        <v>0.0</v>
      </c>
      <c r="E119" s="3">
        <v>0.0</v>
      </c>
      <c r="F119" s="3">
        <v>100.0</v>
      </c>
      <c r="G119" s="9" t="s">
        <v>87</v>
      </c>
      <c r="H119" s="9" t="s">
        <v>114</v>
      </c>
      <c r="I119" s="1"/>
      <c r="J119" s="9" t="s">
        <v>61</v>
      </c>
      <c r="K119" s="3" t="s">
        <v>114</v>
      </c>
      <c r="L119" s="1"/>
      <c r="M119" s="1"/>
      <c r="N119" s="1"/>
      <c r="O119" s="7"/>
      <c r="P119" s="3" t="s">
        <v>61</v>
      </c>
      <c r="Q119" s="1"/>
      <c r="R119" s="7"/>
      <c r="S119" s="1"/>
      <c r="T119" s="1"/>
      <c r="U119" s="1"/>
      <c r="V119" s="1"/>
      <c r="W119" s="7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>
      <c r="A120" s="3" t="s">
        <v>380</v>
      </c>
      <c r="B120" s="3">
        <v>6700.0</v>
      </c>
      <c r="C120" s="3">
        <v>3.0</v>
      </c>
      <c r="D120" s="3">
        <v>0.0</v>
      </c>
      <c r="E120" s="3">
        <v>0.0</v>
      </c>
      <c r="F120" s="3">
        <v>100.0</v>
      </c>
      <c r="G120" s="9" t="s">
        <v>132</v>
      </c>
      <c r="H120" s="9" t="s">
        <v>214</v>
      </c>
      <c r="I120" s="3" t="s">
        <v>87</v>
      </c>
      <c r="J120" s="7"/>
      <c r="K120" s="1"/>
      <c r="L120" s="1"/>
      <c r="M120" s="1"/>
      <c r="N120" s="1"/>
      <c r="O120" s="7"/>
      <c r="P120" s="1"/>
      <c r="Q120" s="1"/>
      <c r="R120" s="7"/>
      <c r="S120" s="1"/>
      <c r="T120" s="1"/>
      <c r="U120" s="1"/>
      <c r="V120" s="1"/>
      <c r="W120" s="7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>
      <c r="A121" s="3" t="s">
        <v>392</v>
      </c>
      <c r="B121" s="3">
        <v>6900.0</v>
      </c>
      <c r="C121" s="3">
        <v>1.0</v>
      </c>
      <c r="D121" s="3">
        <v>0.0</v>
      </c>
      <c r="E121" s="3">
        <v>0.0</v>
      </c>
      <c r="F121" s="3">
        <v>100.0</v>
      </c>
      <c r="G121" s="9" t="s">
        <v>393</v>
      </c>
      <c r="H121" s="7"/>
      <c r="I121" s="1"/>
      <c r="J121" s="7"/>
      <c r="K121" s="1"/>
      <c r="L121" s="1"/>
      <c r="M121" s="1"/>
      <c r="N121" s="1"/>
      <c r="O121" s="7"/>
      <c r="P121" s="1"/>
      <c r="Q121" s="1"/>
      <c r="R121" s="7"/>
      <c r="S121" s="1"/>
      <c r="T121" s="1"/>
      <c r="U121" s="1"/>
      <c r="V121" s="1"/>
      <c r="W121" s="7"/>
      <c r="X121" s="1"/>
      <c r="Y121" s="1"/>
      <c r="Z121" s="1"/>
      <c r="AA121" s="1"/>
      <c r="AB121" s="1"/>
      <c r="AC121" s="1"/>
      <c r="AD121" s="1"/>
      <c r="AE121" s="1"/>
      <c r="AF121" s="1"/>
      <c r="AG121" s="1"/>
    </row>
    <row r="122">
      <c r="A122" s="3" t="s">
        <v>245</v>
      </c>
      <c r="B122" s="3">
        <v>7300.0</v>
      </c>
      <c r="C122" s="18">
        <v>0.0</v>
      </c>
      <c r="D122" s="3"/>
      <c r="E122" s="3"/>
      <c r="F122" s="3"/>
      <c r="G122" s="9"/>
      <c r="H122" s="9"/>
      <c r="I122" s="3"/>
      <c r="J122" s="9"/>
      <c r="K122" s="3"/>
      <c r="L122" s="3"/>
      <c r="M122" s="3"/>
      <c r="N122" s="3"/>
      <c r="O122" s="9"/>
      <c r="P122" s="3"/>
      <c r="Q122" s="3"/>
      <c r="R122" s="9"/>
      <c r="S122" s="3"/>
      <c r="T122" s="3"/>
      <c r="U122" s="3"/>
      <c r="V122" s="3"/>
      <c r="W122" s="9"/>
      <c r="X122" s="3"/>
      <c r="Y122" s="3"/>
      <c r="Z122" s="3"/>
      <c r="AA122" s="3"/>
      <c r="AB122" s="3"/>
      <c r="AC122" s="3"/>
      <c r="AD122" s="3"/>
      <c r="AE122" s="3"/>
      <c r="AF122" s="3"/>
      <c r="AG122" s="1"/>
    </row>
    <row r="123">
      <c r="A123" s="3" t="s">
        <v>352</v>
      </c>
      <c r="B123" s="3">
        <v>7200.0</v>
      </c>
      <c r="C123" s="18">
        <v>0.0</v>
      </c>
      <c r="D123" s="3"/>
      <c r="E123" s="3"/>
      <c r="F123" s="3"/>
      <c r="G123" s="9"/>
      <c r="H123" s="9"/>
      <c r="I123" s="3"/>
      <c r="J123" s="9"/>
      <c r="K123" s="3"/>
      <c r="L123" s="3"/>
      <c r="M123" s="3"/>
      <c r="N123" s="3"/>
      <c r="O123" s="9"/>
      <c r="P123" s="3"/>
      <c r="Q123" s="3"/>
      <c r="R123" s="9"/>
      <c r="S123" s="3"/>
      <c r="T123" s="3"/>
      <c r="U123" s="3"/>
      <c r="V123" s="3"/>
      <c r="W123" s="9"/>
      <c r="X123" s="3"/>
      <c r="Y123" s="3"/>
      <c r="Z123" s="3"/>
      <c r="AA123" s="3"/>
      <c r="AB123" s="3"/>
      <c r="AC123" s="3"/>
      <c r="AD123" s="3"/>
      <c r="AE123" s="3"/>
      <c r="AF123" s="3"/>
      <c r="AG123" s="1"/>
    </row>
    <row r="124">
      <c r="A124" s="3" t="s">
        <v>334</v>
      </c>
      <c r="B124" s="3">
        <v>6500.0</v>
      </c>
      <c r="C124" s="18">
        <v>0.0</v>
      </c>
      <c r="D124" s="3"/>
      <c r="E124" s="3"/>
      <c r="F124" s="3"/>
      <c r="G124" s="9"/>
      <c r="H124" s="9"/>
      <c r="I124" s="3"/>
      <c r="J124" s="9"/>
      <c r="K124" s="3"/>
      <c r="L124" s="3"/>
      <c r="M124" s="3"/>
      <c r="N124" s="3"/>
      <c r="O124" s="9"/>
      <c r="P124" s="3"/>
      <c r="Q124" s="3"/>
      <c r="R124" s="9"/>
      <c r="S124" s="3"/>
      <c r="T124" s="3"/>
      <c r="U124" s="3"/>
      <c r="V124" s="3"/>
      <c r="W124" s="9"/>
      <c r="X124" s="3"/>
      <c r="Y124" s="3"/>
      <c r="Z124" s="3"/>
      <c r="AA124" s="3"/>
      <c r="AB124" s="3"/>
      <c r="AC124" s="3"/>
      <c r="AD124" s="3"/>
      <c r="AE124" s="3"/>
      <c r="AF124" s="3"/>
      <c r="AG124" s="1"/>
    </row>
    <row r="125">
      <c r="A125" s="3" t="s">
        <v>302</v>
      </c>
      <c r="B125" s="3">
        <v>6700.0</v>
      </c>
      <c r="C125" s="18">
        <v>0.0</v>
      </c>
      <c r="D125" s="3"/>
      <c r="E125" s="3"/>
      <c r="F125" s="3"/>
      <c r="G125" s="9"/>
      <c r="H125" s="9"/>
      <c r="I125" s="3"/>
      <c r="J125" s="9"/>
      <c r="K125" s="3"/>
      <c r="L125" s="3"/>
      <c r="M125" s="3"/>
      <c r="N125" s="3"/>
      <c r="O125" s="9"/>
      <c r="P125" s="3"/>
      <c r="Q125" s="3"/>
      <c r="R125" s="9"/>
      <c r="S125" s="3"/>
      <c r="T125" s="3"/>
      <c r="U125" s="3"/>
      <c r="V125" s="3"/>
      <c r="W125" s="9"/>
      <c r="X125" s="3"/>
      <c r="Y125" s="3"/>
      <c r="Z125" s="3"/>
      <c r="AA125" s="3"/>
      <c r="AB125" s="3"/>
      <c r="AC125" s="3"/>
      <c r="AD125" s="3"/>
      <c r="AE125" s="3"/>
      <c r="AF125" s="3"/>
      <c r="AG125" s="1"/>
    </row>
    <row r="126">
      <c r="A126" s="3" t="s">
        <v>395</v>
      </c>
      <c r="B126" s="3">
        <v>6700.0</v>
      </c>
      <c r="C126" s="18">
        <v>0.0</v>
      </c>
      <c r="D126" s="3"/>
      <c r="E126" s="3"/>
      <c r="F126" s="3"/>
      <c r="G126" s="9"/>
      <c r="H126" s="9"/>
      <c r="I126" s="3"/>
      <c r="J126" s="9"/>
      <c r="K126" s="3"/>
      <c r="L126" s="3"/>
      <c r="M126" s="3"/>
      <c r="N126" s="3"/>
      <c r="O126" s="9"/>
      <c r="P126" s="3"/>
      <c r="Q126" s="3"/>
      <c r="R126" s="9"/>
      <c r="S126" s="3"/>
      <c r="T126" s="3"/>
      <c r="U126" s="3"/>
      <c r="V126" s="3"/>
      <c r="W126" s="9"/>
      <c r="X126" s="3"/>
      <c r="Y126" s="3"/>
      <c r="Z126" s="3"/>
      <c r="AA126" s="3"/>
      <c r="AB126" s="3"/>
      <c r="AC126" s="3"/>
      <c r="AD126" s="3"/>
      <c r="AE126" s="3"/>
      <c r="AF126" s="3"/>
      <c r="AG126" s="1"/>
    </row>
    <row r="127">
      <c r="A127" s="3" t="s">
        <v>386</v>
      </c>
      <c r="B127" s="3">
        <v>6600.0</v>
      </c>
      <c r="C127" s="18">
        <v>0.0</v>
      </c>
      <c r="D127" s="3"/>
      <c r="E127" s="3"/>
      <c r="F127" s="3"/>
      <c r="G127" s="9"/>
      <c r="H127" s="9"/>
      <c r="I127" s="3"/>
      <c r="J127" s="9"/>
      <c r="K127" s="3"/>
      <c r="L127" s="3"/>
      <c r="M127" s="3"/>
      <c r="N127" s="3"/>
      <c r="O127" s="9"/>
      <c r="P127" s="3"/>
      <c r="Q127" s="3"/>
      <c r="R127" s="9"/>
      <c r="S127" s="3"/>
      <c r="T127" s="3"/>
      <c r="U127" s="3"/>
      <c r="V127" s="3"/>
      <c r="W127" s="9"/>
      <c r="X127" s="3"/>
      <c r="Y127" s="3"/>
      <c r="Z127" s="3"/>
      <c r="AA127" s="3"/>
      <c r="AB127" s="3"/>
      <c r="AC127" s="3"/>
      <c r="AD127" s="3"/>
      <c r="AE127" s="3"/>
      <c r="AF127" s="3"/>
      <c r="AG127" s="1"/>
    </row>
    <row r="128">
      <c r="A128" s="3" t="s">
        <v>356</v>
      </c>
      <c r="B128" s="3">
        <v>6500.0</v>
      </c>
      <c r="C128" s="18">
        <v>0.0</v>
      </c>
      <c r="D128" s="3"/>
      <c r="E128" s="3"/>
      <c r="F128" s="3"/>
      <c r="G128" s="9"/>
      <c r="H128" s="9"/>
      <c r="I128" s="3"/>
      <c r="J128" s="9"/>
      <c r="K128" s="3"/>
      <c r="L128" s="3"/>
      <c r="M128" s="3"/>
      <c r="N128" s="3"/>
      <c r="O128" s="9"/>
      <c r="P128" s="3"/>
      <c r="Q128" s="3"/>
      <c r="R128" s="9"/>
      <c r="S128" s="3"/>
      <c r="T128" s="3"/>
      <c r="U128" s="3"/>
      <c r="V128" s="3"/>
      <c r="W128" s="9"/>
      <c r="X128" s="3"/>
      <c r="Y128" s="3"/>
      <c r="Z128" s="3"/>
      <c r="AA128" s="3"/>
      <c r="AB128" s="3"/>
      <c r="AC128" s="3"/>
      <c r="AD128" s="3"/>
      <c r="AE128" s="3"/>
      <c r="AF128" s="3"/>
      <c r="AG128" s="1"/>
    </row>
    <row r="129">
      <c r="A129" s="3" t="s">
        <v>396</v>
      </c>
      <c r="B129" s="3">
        <v>6600.0</v>
      </c>
      <c r="C129" s="18">
        <v>0.0</v>
      </c>
      <c r="D129" s="3"/>
      <c r="E129" s="3"/>
      <c r="F129" s="3"/>
      <c r="G129" s="9"/>
      <c r="H129" s="9"/>
      <c r="I129" s="3"/>
      <c r="J129" s="9"/>
      <c r="K129" s="3"/>
      <c r="L129" s="3"/>
      <c r="M129" s="3"/>
      <c r="N129" s="3"/>
      <c r="O129" s="9"/>
      <c r="P129" s="3"/>
      <c r="Q129" s="3"/>
      <c r="R129" s="9"/>
      <c r="S129" s="3"/>
      <c r="T129" s="3"/>
      <c r="U129" s="3"/>
      <c r="V129" s="3"/>
      <c r="W129" s="9"/>
      <c r="X129" s="3"/>
      <c r="Y129" s="3"/>
      <c r="Z129" s="3"/>
      <c r="AA129" s="3"/>
      <c r="AB129" s="3"/>
      <c r="AC129" s="3"/>
      <c r="AD129" s="3"/>
      <c r="AE129" s="3"/>
      <c r="AF129" s="3"/>
      <c r="AG129" s="1"/>
    </row>
    <row r="130">
      <c r="A130" s="3" t="s">
        <v>190</v>
      </c>
      <c r="B130" s="3">
        <v>6900.0</v>
      </c>
      <c r="C130" s="18">
        <v>0.0</v>
      </c>
      <c r="D130" s="3"/>
      <c r="E130" s="3"/>
      <c r="F130" s="3"/>
      <c r="G130" s="9"/>
      <c r="H130" s="9"/>
      <c r="I130" s="3"/>
      <c r="J130" s="9"/>
      <c r="K130" s="3"/>
      <c r="L130" s="3"/>
      <c r="M130" s="3"/>
      <c r="N130" s="3"/>
      <c r="O130" s="9"/>
      <c r="P130" s="3"/>
      <c r="Q130" s="3"/>
      <c r="R130" s="9"/>
      <c r="S130" s="3"/>
      <c r="T130" s="3"/>
      <c r="U130" s="3"/>
      <c r="V130" s="3"/>
      <c r="W130" s="9"/>
      <c r="X130" s="3"/>
      <c r="Y130" s="3"/>
      <c r="Z130" s="3"/>
      <c r="AA130" s="3"/>
      <c r="AB130" s="3"/>
      <c r="AC130" s="3"/>
      <c r="AD130" s="3"/>
      <c r="AE130" s="3"/>
      <c r="AF130" s="3"/>
      <c r="AG130" s="1"/>
    </row>
    <row r="131">
      <c r="A131" s="3" t="s">
        <v>349</v>
      </c>
      <c r="B131" s="3">
        <v>6700.0</v>
      </c>
      <c r="C131" s="18">
        <v>0.0</v>
      </c>
      <c r="D131" s="3"/>
      <c r="E131" s="3"/>
      <c r="F131" s="3"/>
      <c r="G131" s="9"/>
      <c r="H131" s="9"/>
      <c r="I131" s="3"/>
      <c r="J131" s="9"/>
      <c r="K131" s="3"/>
      <c r="L131" s="3"/>
      <c r="M131" s="3"/>
      <c r="N131" s="3"/>
      <c r="O131" s="9"/>
      <c r="P131" s="3"/>
      <c r="Q131" s="3"/>
      <c r="R131" s="9"/>
      <c r="S131" s="3"/>
      <c r="T131" s="3"/>
      <c r="U131" s="3"/>
      <c r="V131" s="3"/>
      <c r="W131" s="9"/>
      <c r="X131" s="3"/>
      <c r="Y131" s="3"/>
      <c r="Z131" s="3"/>
      <c r="AA131" s="3"/>
      <c r="AB131" s="3"/>
      <c r="AC131" s="3"/>
      <c r="AD131" s="3"/>
      <c r="AE131" s="3"/>
      <c r="AF131" s="3"/>
      <c r="AG131" s="1"/>
    </row>
    <row r="132">
      <c r="A132" s="3" t="s">
        <v>398</v>
      </c>
      <c r="B132" s="3">
        <v>6700.0</v>
      </c>
      <c r="C132" s="18">
        <v>0.0</v>
      </c>
      <c r="D132" s="3"/>
      <c r="E132" s="3"/>
      <c r="F132" s="3"/>
      <c r="G132" s="9"/>
      <c r="H132" s="9"/>
      <c r="I132" s="3"/>
      <c r="J132" s="9"/>
      <c r="K132" s="3"/>
      <c r="L132" s="3"/>
      <c r="M132" s="3"/>
      <c r="N132" s="3"/>
      <c r="O132" s="9"/>
      <c r="P132" s="3"/>
      <c r="Q132" s="3"/>
      <c r="R132" s="9"/>
      <c r="S132" s="3"/>
      <c r="T132" s="3"/>
      <c r="U132" s="3"/>
      <c r="V132" s="3"/>
      <c r="W132" s="9"/>
      <c r="X132" s="3"/>
      <c r="Y132" s="3"/>
      <c r="Z132" s="3"/>
      <c r="AA132" s="3"/>
      <c r="AB132" s="3"/>
      <c r="AC132" s="3"/>
      <c r="AD132" s="3"/>
      <c r="AE132" s="3"/>
      <c r="AF132" s="3"/>
      <c r="AG132" s="1"/>
    </row>
    <row r="133">
      <c r="A133" s="3" t="s">
        <v>260</v>
      </c>
      <c r="B133" s="3">
        <v>7400.0</v>
      </c>
      <c r="C133" s="18">
        <v>0.0</v>
      </c>
      <c r="D133" s="3"/>
      <c r="E133" s="3"/>
      <c r="F133" s="3"/>
      <c r="G133" s="9"/>
      <c r="H133" s="9"/>
      <c r="I133" s="3"/>
      <c r="J133" s="9"/>
      <c r="K133" s="3"/>
      <c r="L133" s="3"/>
      <c r="M133" s="3"/>
      <c r="N133" s="3"/>
      <c r="O133" s="9"/>
      <c r="P133" s="3"/>
      <c r="Q133" s="3"/>
      <c r="R133" s="9"/>
      <c r="S133" s="3"/>
      <c r="T133" s="3"/>
      <c r="U133" s="3"/>
      <c r="V133" s="3"/>
      <c r="W133" s="9"/>
      <c r="X133" s="3"/>
      <c r="Y133" s="3"/>
      <c r="Z133" s="3"/>
      <c r="AA133" s="3"/>
      <c r="AB133" s="3"/>
      <c r="AC133" s="3"/>
      <c r="AD133" s="3"/>
      <c r="AE133" s="3"/>
      <c r="AF133" s="3"/>
      <c r="AG133" s="1"/>
    </row>
    <row r="134">
      <c r="A134" s="3" t="s">
        <v>213</v>
      </c>
      <c r="B134" s="3">
        <v>7600.0</v>
      </c>
      <c r="C134" s="18">
        <v>0.0</v>
      </c>
      <c r="D134" s="3"/>
      <c r="E134" s="3"/>
      <c r="F134" s="3"/>
      <c r="G134" s="9"/>
      <c r="H134" s="9"/>
      <c r="I134" s="3"/>
      <c r="J134" s="9"/>
      <c r="K134" s="3"/>
      <c r="L134" s="3"/>
      <c r="M134" s="3"/>
      <c r="N134" s="3"/>
      <c r="O134" s="9"/>
      <c r="P134" s="3"/>
      <c r="Q134" s="3"/>
      <c r="R134" s="9"/>
      <c r="S134" s="3"/>
      <c r="T134" s="3"/>
      <c r="U134" s="3"/>
      <c r="V134" s="3"/>
      <c r="W134" s="9"/>
      <c r="X134" s="3"/>
      <c r="Y134" s="3"/>
      <c r="Z134" s="3"/>
      <c r="AA134" s="3"/>
      <c r="AB134" s="3"/>
      <c r="AC134" s="3"/>
      <c r="AD134" s="3"/>
      <c r="AE134" s="3"/>
      <c r="AF134" s="3"/>
      <c r="AG134" s="1"/>
    </row>
    <row r="135">
      <c r="A135" s="3" t="s">
        <v>139</v>
      </c>
      <c r="B135" s="3">
        <v>6800.0</v>
      </c>
      <c r="C135" s="18">
        <v>0.0</v>
      </c>
      <c r="D135" s="3"/>
      <c r="E135" s="3"/>
      <c r="F135" s="3"/>
      <c r="G135" s="9"/>
      <c r="H135" s="9"/>
      <c r="I135" s="3"/>
      <c r="J135" s="9"/>
      <c r="K135" s="3"/>
      <c r="L135" s="3"/>
      <c r="M135" s="3"/>
      <c r="N135" s="3"/>
      <c r="O135" s="9"/>
      <c r="P135" s="3"/>
      <c r="Q135" s="3"/>
      <c r="R135" s="9"/>
      <c r="S135" s="3"/>
      <c r="T135" s="3"/>
      <c r="U135" s="3"/>
      <c r="V135" s="3"/>
      <c r="W135" s="9"/>
      <c r="X135" s="3"/>
      <c r="Y135" s="3"/>
      <c r="Z135" s="3"/>
      <c r="AA135" s="3"/>
      <c r="AB135" s="3"/>
      <c r="AC135" s="3"/>
      <c r="AD135" s="3"/>
      <c r="AE135" s="3"/>
      <c r="AF135" s="3"/>
      <c r="AG135" s="1"/>
    </row>
    <row r="136">
      <c r="A136" s="3" t="s">
        <v>330</v>
      </c>
      <c r="B136" s="3">
        <v>6700.0</v>
      </c>
      <c r="C136" s="18">
        <v>0.0</v>
      </c>
      <c r="D136" s="3"/>
      <c r="E136" s="3"/>
      <c r="F136" s="3"/>
      <c r="G136" s="9"/>
      <c r="H136" s="9"/>
      <c r="I136" s="3"/>
      <c r="J136" s="9"/>
      <c r="K136" s="3"/>
      <c r="L136" s="3"/>
      <c r="M136" s="3"/>
      <c r="N136" s="3"/>
      <c r="O136" s="9"/>
      <c r="P136" s="3"/>
      <c r="Q136" s="3"/>
      <c r="R136" s="9"/>
      <c r="S136" s="3"/>
      <c r="T136" s="3"/>
      <c r="U136" s="3"/>
      <c r="V136" s="3"/>
      <c r="W136" s="9"/>
      <c r="X136" s="3"/>
      <c r="Y136" s="3"/>
      <c r="Z136" s="3"/>
      <c r="AA136" s="3"/>
      <c r="AB136" s="3"/>
      <c r="AC136" s="3"/>
      <c r="AD136" s="3"/>
      <c r="AE136" s="3"/>
      <c r="AF136" s="3"/>
      <c r="AG136" s="1"/>
    </row>
    <row r="137">
      <c r="A137" s="3" t="s">
        <v>229</v>
      </c>
      <c r="B137" s="3">
        <v>8600.0</v>
      </c>
      <c r="C137" s="18">
        <v>0.0</v>
      </c>
      <c r="D137" s="3"/>
      <c r="E137" s="3"/>
      <c r="F137" s="3"/>
      <c r="G137" s="9"/>
      <c r="H137" s="9"/>
      <c r="I137" s="3"/>
      <c r="J137" s="9"/>
      <c r="K137" s="3"/>
      <c r="L137" s="3"/>
      <c r="M137" s="3"/>
      <c r="N137" s="3"/>
      <c r="O137" s="9"/>
      <c r="P137" s="3"/>
      <c r="Q137" s="3"/>
      <c r="R137" s="9"/>
      <c r="S137" s="3"/>
      <c r="T137" s="3"/>
      <c r="U137" s="3"/>
      <c r="V137" s="3"/>
      <c r="W137" s="9"/>
      <c r="X137" s="3"/>
      <c r="Y137" s="3"/>
      <c r="Z137" s="3"/>
      <c r="AA137" s="3"/>
      <c r="AB137" s="3"/>
      <c r="AC137" s="3"/>
      <c r="AD137" s="3"/>
      <c r="AE137" s="3"/>
      <c r="AF137" s="3"/>
      <c r="AG137" s="1"/>
    </row>
    <row r="138">
      <c r="A138" s="3" t="s">
        <v>301</v>
      </c>
      <c r="B138" s="3">
        <v>7500.0</v>
      </c>
      <c r="C138" s="18">
        <v>0.0</v>
      </c>
      <c r="D138" s="3"/>
      <c r="E138" s="3"/>
      <c r="F138" s="3"/>
      <c r="G138" s="9"/>
      <c r="H138" s="9"/>
      <c r="I138" s="3"/>
      <c r="J138" s="9"/>
      <c r="K138" s="3"/>
      <c r="L138" s="3"/>
      <c r="M138" s="3"/>
      <c r="N138" s="3"/>
      <c r="O138" s="9"/>
      <c r="P138" s="3"/>
      <c r="Q138" s="3"/>
      <c r="R138" s="9"/>
      <c r="S138" s="3"/>
      <c r="T138" s="3"/>
      <c r="U138" s="3"/>
      <c r="V138" s="3"/>
      <c r="W138" s="9"/>
      <c r="X138" s="3"/>
      <c r="Y138" s="3"/>
      <c r="Z138" s="3"/>
      <c r="AA138" s="3"/>
      <c r="AB138" s="3"/>
      <c r="AC138" s="3"/>
      <c r="AD138" s="3"/>
      <c r="AE138" s="3"/>
      <c r="AF138" s="3"/>
      <c r="AG138" s="1"/>
    </row>
    <row r="139">
      <c r="A139" s="3" t="s">
        <v>169</v>
      </c>
      <c r="B139" s="3">
        <v>6900.0</v>
      </c>
      <c r="C139" s="18">
        <v>0.0</v>
      </c>
      <c r="D139" s="3"/>
      <c r="E139" s="3"/>
      <c r="F139" s="3"/>
      <c r="G139" s="9"/>
      <c r="H139" s="9"/>
      <c r="I139" s="3"/>
      <c r="J139" s="9"/>
      <c r="K139" s="3"/>
      <c r="L139" s="3"/>
      <c r="M139" s="3"/>
      <c r="N139" s="3"/>
      <c r="O139" s="9"/>
      <c r="P139" s="3"/>
      <c r="Q139" s="3"/>
      <c r="R139" s="9"/>
      <c r="S139" s="3"/>
      <c r="T139" s="3"/>
      <c r="U139" s="3"/>
      <c r="V139" s="3"/>
      <c r="W139" s="9"/>
      <c r="X139" s="3"/>
      <c r="Y139" s="3"/>
      <c r="Z139" s="3"/>
      <c r="AA139" s="3"/>
      <c r="AB139" s="3"/>
      <c r="AC139" s="3"/>
      <c r="AD139" s="3"/>
      <c r="AE139" s="3"/>
      <c r="AF139" s="3"/>
      <c r="AG139" s="1"/>
    </row>
    <row r="140">
      <c r="A140" s="3" t="s">
        <v>306</v>
      </c>
      <c r="B140" s="3">
        <v>7300.0</v>
      </c>
      <c r="C140" s="18">
        <v>0.0</v>
      </c>
      <c r="D140" s="3"/>
      <c r="E140" s="3"/>
      <c r="F140" s="3"/>
      <c r="G140" s="9"/>
      <c r="H140" s="9"/>
      <c r="I140" s="3"/>
      <c r="J140" s="9"/>
      <c r="K140" s="3"/>
      <c r="L140" s="3"/>
      <c r="M140" s="3"/>
      <c r="N140" s="3"/>
      <c r="O140" s="9"/>
      <c r="P140" s="3"/>
      <c r="Q140" s="3"/>
      <c r="R140" s="9"/>
      <c r="S140" s="3"/>
      <c r="T140" s="3"/>
      <c r="U140" s="3"/>
      <c r="V140" s="3"/>
      <c r="W140" s="9"/>
      <c r="X140" s="3"/>
      <c r="Y140" s="3"/>
      <c r="Z140" s="3"/>
      <c r="AA140" s="3"/>
      <c r="AB140" s="3"/>
      <c r="AC140" s="3"/>
      <c r="AD140" s="3"/>
      <c r="AE140" s="3"/>
      <c r="AF140" s="3"/>
      <c r="AG140" s="1"/>
    </row>
    <row r="141">
      <c r="A141" s="3" t="s">
        <v>76</v>
      </c>
      <c r="B141" s="3">
        <v>8000.0</v>
      </c>
      <c r="C141" s="18">
        <v>0.0</v>
      </c>
      <c r="D141" s="3"/>
      <c r="E141" s="3"/>
      <c r="F141" s="3"/>
      <c r="G141" s="9"/>
      <c r="H141" s="9"/>
      <c r="I141" s="3"/>
      <c r="J141" s="9"/>
      <c r="K141" s="3"/>
      <c r="L141" s="3"/>
      <c r="M141" s="3"/>
      <c r="N141" s="3"/>
      <c r="O141" s="9"/>
      <c r="P141" s="3"/>
      <c r="Q141" s="3"/>
      <c r="R141" s="9"/>
      <c r="S141" s="3"/>
      <c r="T141" s="3"/>
      <c r="U141" s="3"/>
      <c r="V141" s="3"/>
      <c r="W141" s="9"/>
      <c r="X141" s="3"/>
      <c r="Y141" s="3"/>
      <c r="Z141" s="3"/>
      <c r="AA141" s="3"/>
      <c r="AB141" s="3"/>
      <c r="AC141" s="3"/>
      <c r="AD141" s="3"/>
      <c r="AE141" s="3"/>
      <c r="AF141" s="3"/>
      <c r="AG141" s="1"/>
    </row>
    <row r="142">
      <c r="A142" s="3" t="s">
        <v>391</v>
      </c>
      <c r="B142" s="3">
        <v>7500.0</v>
      </c>
      <c r="C142" s="18">
        <v>0.0</v>
      </c>
      <c r="D142" s="3"/>
      <c r="E142" s="3"/>
      <c r="F142" s="3"/>
      <c r="G142" s="9"/>
      <c r="H142" s="9"/>
      <c r="I142" s="3"/>
      <c r="J142" s="9"/>
      <c r="K142" s="3"/>
      <c r="L142" s="3"/>
      <c r="M142" s="3"/>
      <c r="N142" s="3"/>
      <c r="O142" s="9"/>
      <c r="P142" s="3"/>
      <c r="Q142" s="3"/>
      <c r="R142" s="9"/>
      <c r="S142" s="3"/>
      <c r="T142" s="3"/>
      <c r="U142" s="3"/>
      <c r="V142" s="3"/>
      <c r="W142" s="9"/>
      <c r="X142" s="3"/>
      <c r="Y142" s="3"/>
      <c r="Z142" s="3"/>
      <c r="AA142" s="3"/>
      <c r="AB142" s="3"/>
      <c r="AC142" s="3"/>
      <c r="AD142" s="3"/>
      <c r="AE142" s="3"/>
      <c r="AF142" s="3"/>
      <c r="AG142" s="1"/>
    </row>
    <row r="143">
      <c r="A143" s="3" t="s">
        <v>251</v>
      </c>
      <c r="B143" s="3">
        <v>6800.0</v>
      </c>
      <c r="C143" s="18">
        <v>0.0</v>
      </c>
      <c r="D143" s="3"/>
      <c r="E143" s="3"/>
      <c r="F143" s="3"/>
      <c r="G143" s="9"/>
      <c r="H143" s="9"/>
      <c r="I143" s="3"/>
      <c r="J143" s="9"/>
      <c r="K143" s="3"/>
      <c r="L143" s="3"/>
      <c r="M143" s="3"/>
      <c r="N143" s="3"/>
      <c r="O143" s="9"/>
      <c r="P143" s="3"/>
      <c r="Q143" s="3"/>
      <c r="R143" s="9"/>
      <c r="S143" s="3"/>
      <c r="T143" s="3"/>
      <c r="U143" s="3"/>
      <c r="V143" s="3"/>
      <c r="W143" s="9"/>
      <c r="X143" s="3"/>
      <c r="Y143" s="3"/>
      <c r="Z143" s="3"/>
      <c r="AA143" s="3"/>
      <c r="AB143" s="3"/>
      <c r="AC143" s="3"/>
      <c r="AD143" s="3"/>
      <c r="AE143" s="3"/>
      <c r="AF143" s="3"/>
      <c r="AG143" s="1"/>
    </row>
    <row r="144">
      <c r="A144" s="3" t="s">
        <v>219</v>
      </c>
      <c r="B144" s="3">
        <v>8700.0</v>
      </c>
      <c r="C144" s="18">
        <v>0.0</v>
      </c>
      <c r="D144" s="3"/>
      <c r="E144" s="3"/>
      <c r="F144" s="3"/>
      <c r="G144" s="9"/>
      <c r="H144" s="9"/>
      <c r="I144" s="3"/>
      <c r="J144" s="9"/>
      <c r="K144" s="3"/>
      <c r="L144" s="3"/>
      <c r="M144" s="3"/>
      <c r="N144" s="3"/>
      <c r="O144" s="9"/>
      <c r="P144" s="3"/>
      <c r="Q144" s="3"/>
      <c r="R144" s="9"/>
      <c r="S144" s="3"/>
      <c r="T144" s="3"/>
      <c r="U144" s="3"/>
      <c r="V144" s="3"/>
      <c r="W144" s="9"/>
      <c r="X144" s="3"/>
      <c r="Y144" s="3"/>
      <c r="Z144" s="3"/>
      <c r="AA144" s="3"/>
      <c r="AB144" s="3"/>
      <c r="AC144" s="3"/>
      <c r="AD144" s="3"/>
      <c r="AE144" s="3"/>
      <c r="AF144" s="3"/>
      <c r="AG144" s="1"/>
    </row>
    <row r="145">
      <c r="A145" s="3" t="s">
        <v>164</v>
      </c>
      <c r="B145" s="3">
        <v>6800.0</v>
      </c>
      <c r="C145" s="18">
        <v>0.0</v>
      </c>
      <c r="D145" s="3"/>
      <c r="E145" s="3"/>
      <c r="F145" s="3"/>
      <c r="G145" s="9"/>
      <c r="H145" s="9"/>
      <c r="I145" s="3"/>
      <c r="J145" s="9"/>
      <c r="K145" s="3"/>
      <c r="L145" s="3"/>
      <c r="M145" s="3"/>
      <c r="N145" s="3"/>
      <c r="O145" s="9"/>
      <c r="P145" s="3"/>
      <c r="Q145" s="3"/>
      <c r="R145" s="9"/>
      <c r="S145" s="3"/>
      <c r="T145" s="3"/>
      <c r="U145" s="3"/>
      <c r="V145" s="3"/>
      <c r="W145" s="9"/>
      <c r="X145" s="3"/>
      <c r="Y145" s="3"/>
      <c r="Z145" s="3"/>
      <c r="AA145" s="3"/>
      <c r="AB145" s="3"/>
      <c r="AC145" s="3"/>
      <c r="AD145" s="3"/>
      <c r="AE145" s="3"/>
      <c r="AF145" s="3"/>
      <c r="AG145" s="1"/>
    </row>
    <row r="146">
      <c r="A146" s="3" t="s">
        <v>292</v>
      </c>
      <c r="B146" s="3">
        <v>6500.0</v>
      </c>
      <c r="C146" s="18">
        <v>0.0</v>
      </c>
      <c r="D146" s="3"/>
      <c r="E146" s="3"/>
      <c r="F146" s="3"/>
      <c r="G146" s="9"/>
      <c r="H146" s="9"/>
      <c r="I146" s="3"/>
      <c r="J146" s="9"/>
      <c r="K146" s="3"/>
      <c r="L146" s="3"/>
      <c r="M146" s="3"/>
      <c r="N146" s="3"/>
      <c r="O146" s="9"/>
      <c r="P146" s="3"/>
      <c r="Q146" s="3"/>
      <c r="R146" s="9"/>
      <c r="S146" s="3"/>
      <c r="T146" s="3"/>
      <c r="U146" s="3"/>
      <c r="V146" s="3"/>
      <c r="W146" s="9"/>
      <c r="X146" s="3"/>
      <c r="Y146" s="3"/>
      <c r="Z146" s="3"/>
      <c r="AA146" s="3"/>
      <c r="AB146" s="3"/>
      <c r="AC146" s="3"/>
      <c r="AD146" s="3"/>
      <c r="AE146" s="3"/>
      <c r="AF146" s="3"/>
      <c r="AG146" s="1"/>
    </row>
    <row r="147">
      <c r="A147" s="3" t="s">
        <v>397</v>
      </c>
      <c r="B147" s="3">
        <v>6500.0</v>
      </c>
      <c r="C147" s="18">
        <v>0.0</v>
      </c>
      <c r="D147" s="3"/>
      <c r="E147" s="3"/>
      <c r="F147" s="3"/>
      <c r="G147" s="9"/>
      <c r="H147" s="9"/>
      <c r="I147" s="3"/>
      <c r="J147" s="9"/>
      <c r="K147" s="3"/>
      <c r="L147" s="3"/>
      <c r="M147" s="3"/>
      <c r="N147" s="3"/>
      <c r="O147" s="9"/>
      <c r="P147" s="3"/>
      <c r="Q147" s="3"/>
      <c r="R147" s="9"/>
      <c r="S147" s="3"/>
      <c r="T147" s="3"/>
      <c r="U147" s="3"/>
      <c r="V147" s="3"/>
      <c r="W147" s="9"/>
      <c r="X147" s="3"/>
      <c r="Y147" s="3"/>
      <c r="Z147" s="3"/>
      <c r="AA147" s="3"/>
      <c r="AB147" s="3"/>
      <c r="AC147" s="3"/>
      <c r="AD147" s="3"/>
      <c r="AE147" s="3"/>
      <c r="AF147" s="3"/>
      <c r="AG147" s="1"/>
    </row>
  </sheetData>
  <conditionalFormatting sqref="B2:B147">
    <cfRule type="colorScale" priority="1">
      <colorScale>
        <cfvo type="min"/>
        <cfvo type="percentile" val="50"/>
        <cfvo type="max"/>
        <color rgb="FF57BB8A"/>
        <color rgb="FFFFD666"/>
        <color rgb="FFE67C73"/>
      </colorScale>
    </cfRule>
  </conditionalFormatting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19.29"/>
    <col customWidth="1" min="2" max="2" width="9.86"/>
    <col customWidth="1" min="3" max="3" width="6.0"/>
    <col customWidth="1" min="4" max="4" width="10.14"/>
    <col customWidth="1" min="5" max="5" width="5.86"/>
    <col customWidth="1" min="6" max="6" width="5.29"/>
    <col customWidth="1" min="7" max="7" width="4.86"/>
    <col customWidth="1" min="8" max="8" width="6.14"/>
    <col customWidth="1" min="9" max="9" width="4.86"/>
    <col customWidth="1" min="10" max="10" width="7.14"/>
    <col customWidth="1" min="11" max="11" width="4.86"/>
    <col customWidth="1" min="12" max="12" width="7.14"/>
    <col customWidth="1" min="13" max="13" width="5.86"/>
    <col customWidth="1" min="14" max="14" width="13.71"/>
    <col customWidth="1" min="15" max="15" width="6.0"/>
    <col customWidth="1" min="16" max="16" width="6.57"/>
    <col customWidth="1" min="17" max="18" width="6.14"/>
    <col customWidth="1" min="19" max="19" width="6.86"/>
    <col customWidth="1" min="20" max="20" width="7.71"/>
    <col customWidth="1" min="21" max="21" width="7.57"/>
    <col customWidth="1" min="22" max="22" width="10.43"/>
  </cols>
  <sheetData>
    <row r="1">
      <c r="A1" s="4" t="s">
        <v>22</v>
      </c>
      <c r="B1" s="5" t="s">
        <v>2</v>
      </c>
      <c r="C1" s="4" t="s">
        <v>405</v>
      </c>
      <c r="D1" s="4" t="s">
        <v>24</v>
      </c>
      <c r="E1" s="4" t="s">
        <v>406</v>
      </c>
      <c r="F1" s="4" t="s">
        <v>407</v>
      </c>
      <c r="G1" s="4" t="s">
        <v>406</v>
      </c>
      <c r="H1" s="4" t="s">
        <v>408</v>
      </c>
      <c r="I1" s="4" t="s">
        <v>406</v>
      </c>
      <c r="J1" s="4" t="s">
        <v>409</v>
      </c>
      <c r="K1" s="4" t="s">
        <v>406</v>
      </c>
      <c r="L1" s="4" t="s">
        <v>410</v>
      </c>
      <c r="M1" s="4" t="s">
        <v>406</v>
      </c>
      <c r="N1" s="4" t="s">
        <v>411</v>
      </c>
      <c r="O1" s="4" t="s">
        <v>412</v>
      </c>
      <c r="P1" s="4" t="s">
        <v>413</v>
      </c>
      <c r="Q1" s="4" t="s">
        <v>414</v>
      </c>
      <c r="R1" s="4" t="s">
        <v>415</v>
      </c>
      <c r="S1" s="4" t="s">
        <v>416</v>
      </c>
      <c r="T1" s="4" t="s">
        <v>417</v>
      </c>
      <c r="U1" s="4" t="s">
        <v>418</v>
      </c>
      <c r="V1" s="4" t="s">
        <v>419</v>
      </c>
    </row>
    <row r="2">
      <c r="A2" s="3" t="s">
        <v>53</v>
      </c>
      <c r="B2" s="3">
        <v>12200.0</v>
      </c>
      <c r="C2" s="3">
        <v>4.0</v>
      </c>
      <c r="D2" s="3">
        <v>2.0</v>
      </c>
      <c r="E2" s="19">
        <v>0.5</v>
      </c>
      <c r="F2" s="3">
        <v>0.0</v>
      </c>
      <c r="G2" s="19">
        <v>0.0</v>
      </c>
      <c r="H2" s="3">
        <v>2.0</v>
      </c>
      <c r="I2" s="19">
        <v>0.5</v>
      </c>
      <c r="J2" s="3">
        <v>2.0</v>
      </c>
      <c r="K2" s="19">
        <v>0.5</v>
      </c>
      <c r="L2" s="3">
        <v>2.0</v>
      </c>
      <c r="M2" s="19">
        <v>0.5</v>
      </c>
      <c r="N2" s="3">
        <v>11.0</v>
      </c>
      <c r="O2" s="3">
        <v>72.25</v>
      </c>
      <c r="P2" s="3">
        <v>68.67</v>
      </c>
      <c r="Q2" s="3">
        <v>67.0</v>
      </c>
      <c r="R2" s="3">
        <v>69.5</v>
      </c>
      <c r="S2" s="3">
        <v>70.71</v>
      </c>
      <c r="T2" s="3">
        <v>68.25</v>
      </c>
      <c r="U2" s="3">
        <v>69.82</v>
      </c>
      <c r="V2" s="20">
        <v>810133.0</v>
      </c>
    </row>
    <row r="3">
      <c r="A3" s="3" t="s">
        <v>108</v>
      </c>
      <c r="B3" s="3">
        <v>11400.0</v>
      </c>
      <c r="C3" s="3">
        <v>10.0</v>
      </c>
      <c r="D3" s="3">
        <v>7.0</v>
      </c>
      <c r="E3" s="19">
        <v>0.7</v>
      </c>
      <c r="F3" s="3">
        <v>0.0</v>
      </c>
      <c r="G3" s="19">
        <v>0.0</v>
      </c>
      <c r="H3" s="3">
        <v>3.0</v>
      </c>
      <c r="I3" s="19">
        <v>0.3</v>
      </c>
      <c r="J3" s="3">
        <v>5.0</v>
      </c>
      <c r="K3" s="19">
        <v>0.5</v>
      </c>
      <c r="L3" s="3">
        <v>6.0</v>
      </c>
      <c r="M3" s="19">
        <v>0.6</v>
      </c>
      <c r="N3" s="3">
        <v>34.0</v>
      </c>
      <c r="O3" s="3">
        <v>69.9</v>
      </c>
      <c r="P3" s="3">
        <v>69.7</v>
      </c>
      <c r="Q3" s="3">
        <v>68.43</v>
      </c>
      <c r="R3" s="3">
        <v>68.86</v>
      </c>
      <c r="S3" s="3">
        <v>69.8</v>
      </c>
      <c r="T3" s="3">
        <v>68.64</v>
      </c>
      <c r="U3" s="3">
        <v>69.32</v>
      </c>
      <c r="V3" s="20">
        <v>1213055.0</v>
      </c>
    </row>
    <row r="4">
      <c r="A4" s="3" t="s">
        <v>135</v>
      </c>
      <c r="B4" s="3">
        <v>10300.0</v>
      </c>
      <c r="C4" s="3">
        <v>7.0</v>
      </c>
      <c r="D4" s="3">
        <v>5.0</v>
      </c>
      <c r="E4" s="19">
        <v>0.71</v>
      </c>
      <c r="F4" s="3">
        <v>0.0</v>
      </c>
      <c r="G4" s="19">
        <v>0.0</v>
      </c>
      <c r="H4" s="3">
        <v>1.0</v>
      </c>
      <c r="I4" s="19">
        <v>0.14</v>
      </c>
      <c r="J4" s="3">
        <v>2.0</v>
      </c>
      <c r="K4" s="19">
        <v>0.29</v>
      </c>
      <c r="L4" s="3">
        <v>3.0</v>
      </c>
      <c r="M4" s="19">
        <v>0.43</v>
      </c>
      <c r="N4" s="3">
        <v>20.0</v>
      </c>
      <c r="O4" s="3">
        <v>69.0</v>
      </c>
      <c r="P4" s="3">
        <v>69.67</v>
      </c>
      <c r="Q4" s="3">
        <v>69.0</v>
      </c>
      <c r="R4" s="3">
        <v>69.25</v>
      </c>
      <c r="S4" s="3">
        <v>69.33</v>
      </c>
      <c r="T4" s="3">
        <v>69.13</v>
      </c>
      <c r="U4" s="3">
        <v>69.25</v>
      </c>
      <c r="V4" s="20">
        <v>460725.0</v>
      </c>
    </row>
    <row r="5">
      <c r="A5" s="3" t="s">
        <v>56</v>
      </c>
      <c r="B5" s="3">
        <v>9800.0</v>
      </c>
      <c r="C5" s="3">
        <v>7.0</v>
      </c>
      <c r="D5" s="3">
        <v>6.0</v>
      </c>
      <c r="E5" s="19">
        <v>0.86</v>
      </c>
      <c r="F5" s="3">
        <v>1.0</v>
      </c>
      <c r="G5" s="19">
        <v>0.14</v>
      </c>
      <c r="H5" s="3">
        <v>3.0</v>
      </c>
      <c r="I5" s="19">
        <v>0.43</v>
      </c>
      <c r="J5" s="3">
        <v>4.0</v>
      </c>
      <c r="K5" s="19">
        <v>0.57</v>
      </c>
      <c r="L5" s="3">
        <v>5.0</v>
      </c>
      <c r="M5" s="19">
        <v>0.71</v>
      </c>
      <c r="N5" s="3">
        <v>26.0</v>
      </c>
      <c r="O5" s="3">
        <v>70.0</v>
      </c>
      <c r="P5" s="3">
        <v>69.14</v>
      </c>
      <c r="Q5" s="3">
        <v>67.33</v>
      </c>
      <c r="R5" s="3">
        <v>68.67</v>
      </c>
      <c r="S5" s="3">
        <v>69.57</v>
      </c>
      <c r="T5" s="3">
        <v>68.0</v>
      </c>
      <c r="U5" s="3">
        <v>68.85</v>
      </c>
      <c r="V5" s="20">
        <v>1630758.0</v>
      </c>
    </row>
    <row r="6">
      <c r="A6" s="3" t="s">
        <v>158</v>
      </c>
      <c r="B6" s="3">
        <v>9400.0</v>
      </c>
      <c r="C6" s="3">
        <v>6.0</v>
      </c>
      <c r="D6" s="3">
        <v>4.0</v>
      </c>
      <c r="E6" s="19">
        <v>0.67</v>
      </c>
      <c r="F6" s="3">
        <v>0.0</v>
      </c>
      <c r="G6" s="19">
        <v>0.0</v>
      </c>
      <c r="H6" s="3">
        <v>1.0</v>
      </c>
      <c r="I6" s="19">
        <v>0.17</v>
      </c>
      <c r="J6" s="3">
        <v>1.0</v>
      </c>
      <c r="K6" s="19">
        <v>0.17</v>
      </c>
      <c r="L6" s="3">
        <v>3.0</v>
      </c>
      <c r="M6" s="19">
        <v>0.5</v>
      </c>
      <c r="N6" s="3">
        <v>20.0</v>
      </c>
      <c r="O6" s="3">
        <v>69.83</v>
      </c>
      <c r="P6" s="3">
        <v>68.67</v>
      </c>
      <c r="Q6" s="3">
        <v>70.25</v>
      </c>
      <c r="R6" s="3">
        <v>71.75</v>
      </c>
      <c r="S6" s="3">
        <v>69.25</v>
      </c>
      <c r="T6" s="3">
        <v>71.0</v>
      </c>
      <c r="U6" s="3">
        <v>69.95</v>
      </c>
      <c r="V6" s="20">
        <v>779960.0</v>
      </c>
    </row>
    <row r="7">
      <c r="A7" s="3" t="s">
        <v>109</v>
      </c>
      <c r="B7" s="3">
        <v>9100.0</v>
      </c>
      <c r="C7" s="3">
        <v>14.0</v>
      </c>
      <c r="D7" s="3">
        <v>11.0</v>
      </c>
      <c r="E7" s="19">
        <v>0.79</v>
      </c>
      <c r="F7" s="3">
        <v>2.0</v>
      </c>
      <c r="G7" s="19">
        <v>0.14</v>
      </c>
      <c r="H7" s="3">
        <v>4.0</v>
      </c>
      <c r="I7" s="19">
        <v>0.29</v>
      </c>
      <c r="J7" s="3">
        <v>5.0</v>
      </c>
      <c r="K7" s="19">
        <v>0.36</v>
      </c>
      <c r="L7" s="3">
        <v>8.0</v>
      </c>
      <c r="M7" s="19">
        <v>0.57</v>
      </c>
      <c r="N7" s="3">
        <v>50.0</v>
      </c>
      <c r="O7" s="3">
        <v>69.57</v>
      </c>
      <c r="P7" s="3">
        <v>70.64</v>
      </c>
      <c r="Q7" s="3">
        <v>69.55</v>
      </c>
      <c r="R7" s="3">
        <v>69.36</v>
      </c>
      <c r="S7" s="3">
        <v>70.11</v>
      </c>
      <c r="T7" s="3">
        <v>69.45</v>
      </c>
      <c r="U7" s="3">
        <v>69.82</v>
      </c>
      <c r="V7" s="20">
        <v>3129703.0</v>
      </c>
    </row>
    <row r="8">
      <c r="A8" s="3" t="s">
        <v>279</v>
      </c>
      <c r="B8" s="3">
        <v>9000.0</v>
      </c>
      <c r="C8" s="3">
        <v>5.0</v>
      </c>
      <c r="D8" s="3">
        <v>3.0</v>
      </c>
      <c r="E8" s="19">
        <v>0.6</v>
      </c>
      <c r="F8" s="3">
        <v>0.0</v>
      </c>
      <c r="G8" s="19">
        <v>0.0</v>
      </c>
      <c r="H8" s="3">
        <v>0.0</v>
      </c>
      <c r="I8" s="19">
        <v>0.0</v>
      </c>
      <c r="J8" s="3">
        <v>0.0</v>
      </c>
      <c r="K8" s="19">
        <v>0.0</v>
      </c>
      <c r="L8" s="3">
        <v>1.0</v>
      </c>
      <c r="M8" s="19">
        <v>0.2</v>
      </c>
      <c r="N8" s="3">
        <v>16.0</v>
      </c>
      <c r="O8" s="3">
        <v>71.4</v>
      </c>
      <c r="P8" s="3">
        <v>71.6</v>
      </c>
      <c r="Q8" s="3">
        <v>69.67</v>
      </c>
      <c r="R8" s="3">
        <v>71.67</v>
      </c>
      <c r="S8" s="3">
        <v>71.5</v>
      </c>
      <c r="T8" s="3">
        <v>70.67</v>
      </c>
      <c r="U8" s="3">
        <v>71.19</v>
      </c>
      <c r="V8" s="20">
        <v>94065.0</v>
      </c>
    </row>
    <row r="9">
      <c r="A9" s="3" t="s">
        <v>127</v>
      </c>
      <c r="B9" s="3">
        <v>8500.0</v>
      </c>
      <c r="C9" s="3">
        <v>3.0</v>
      </c>
      <c r="D9" s="3">
        <v>3.0</v>
      </c>
      <c r="E9" s="19">
        <v>1.0</v>
      </c>
      <c r="F9" s="3">
        <v>0.0</v>
      </c>
      <c r="G9" s="19">
        <v>0.0</v>
      </c>
      <c r="H9" s="3">
        <v>0.0</v>
      </c>
      <c r="I9" s="19">
        <v>0.0</v>
      </c>
      <c r="J9" s="3">
        <v>0.0</v>
      </c>
      <c r="K9" s="19">
        <v>0.0</v>
      </c>
      <c r="L9" s="3">
        <v>2.0</v>
      </c>
      <c r="M9" s="19">
        <v>0.67</v>
      </c>
      <c r="N9" s="3">
        <v>11.0</v>
      </c>
      <c r="O9" s="3">
        <v>70.0</v>
      </c>
      <c r="P9" s="3">
        <v>68.33</v>
      </c>
      <c r="Q9" s="3">
        <v>69.0</v>
      </c>
      <c r="R9" s="3">
        <v>70.5</v>
      </c>
      <c r="S9" s="3">
        <v>69.17</v>
      </c>
      <c r="T9" s="3">
        <v>69.6</v>
      </c>
      <c r="U9" s="3">
        <v>69.36</v>
      </c>
      <c r="V9" s="20">
        <v>165415.0</v>
      </c>
    </row>
    <row r="10">
      <c r="A10" s="3" t="s">
        <v>420</v>
      </c>
      <c r="B10" s="3">
        <v>8300.0</v>
      </c>
      <c r="C10" s="3">
        <v>8.0</v>
      </c>
      <c r="D10" s="3">
        <v>3.0</v>
      </c>
      <c r="E10" s="19">
        <v>0.38</v>
      </c>
      <c r="F10" s="3">
        <v>0.0</v>
      </c>
      <c r="G10" s="19">
        <v>0.0</v>
      </c>
      <c r="H10" s="3">
        <v>0.0</v>
      </c>
      <c r="I10" s="19">
        <v>0.0</v>
      </c>
      <c r="J10" s="3">
        <v>1.0</v>
      </c>
      <c r="K10" s="19">
        <v>0.13</v>
      </c>
      <c r="L10" s="3">
        <v>1.0</v>
      </c>
      <c r="M10" s="19">
        <v>0.13</v>
      </c>
      <c r="N10" s="3">
        <v>21.0</v>
      </c>
      <c r="O10" s="3">
        <v>71.25</v>
      </c>
      <c r="P10" s="3">
        <v>69.71</v>
      </c>
      <c r="Q10" s="3">
        <v>70.67</v>
      </c>
      <c r="R10" s="3">
        <v>69.67</v>
      </c>
      <c r="S10" s="3">
        <v>70.53</v>
      </c>
      <c r="T10" s="3">
        <v>70.17</v>
      </c>
      <c r="U10" s="3">
        <v>70.43</v>
      </c>
      <c r="V10" s="20">
        <v>209345.0</v>
      </c>
    </row>
    <row r="11">
      <c r="A11" s="3" t="s">
        <v>176</v>
      </c>
      <c r="B11" s="3">
        <v>8000.0</v>
      </c>
      <c r="C11" s="3">
        <v>4.0</v>
      </c>
      <c r="D11" s="3">
        <v>2.0</v>
      </c>
      <c r="E11" s="19">
        <v>0.5</v>
      </c>
      <c r="F11" s="3">
        <v>0.0</v>
      </c>
      <c r="G11" s="19">
        <v>0.0</v>
      </c>
      <c r="H11" s="3">
        <v>0.0</v>
      </c>
      <c r="I11" s="19">
        <v>0.0</v>
      </c>
      <c r="J11" s="3">
        <v>0.0</v>
      </c>
      <c r="K11" s="19">
        <v>0.0</v>
      </c>
      <c r="L11" s="3">
        <v>0.0</v>
      </c>
      <c r="M11" s="19">
        <v>0.0</v>
      </c>
      <c r="N11" s="3">
        <v>12.0</v>
      </c>
      <c r="O11" s="3">
        <v>70.75</v>
      </c>
      <c r="P11" s="3">
        <v>70.5</v>
      </c>
      <c r="Q11" s="3">
        <v>72.0</v>
      </c>
      <c r="R11" s="3">
        <v>68.0</v>
      </c>
      <c r="S11" s="3">
        <v>70.63</v>
      </c>
      <c r="T11" s="3">
        <v>70.0</v>
      </c>
      <c r="U11" s="3">
        <v>70.42</v>
      </c>
      <c r="V11" s="20">
        <v>61200.0</v>
      </c>
    </row>
    <row r="12">
      <c r="A12" s="3" t="s">
        <v>195</v>
      </c>
      <c r="B12" s="3">
        <v>7900.0</v>
      </c>
      <c r="C12" s="3">
        <v>7.0</v>
      </c>
      <c r="D12" s="3">
        <v>2.0</v>
      </c>
      <c r="E12" s="19">
        <v>0.29</v>
      </c>
      <c r="F12" s="3">
        <v>0.0</v>
      </c>
      <c r="G12" s="19">
        <v>0.0</v>
      </c>
      <c r="H12" s="3">
        <v>0.0</v>
      </c>
      <c r="I12" s="19">
        <v>0.0</v>
      </c>
      <c r="J12" s="3">
        <v>0.0</v>
      </c>
      <c r="K12" s="19">
        <v>0.0</v>
      </c>
      <c r="L12" s="3">
        <v>0.0</v>
      </c>
      <c r="M12" s="19">
        <v>0.0</v>
      </c>
      <c r="N12" s="3">
        <v>18.0</v>
      </c>
      <c r="O12" s="3">
        <v>73.0</v>
      </c>
      <c r="P12" s="3">
        <v>72.57</v>
      </c>
      <c r="Q12" s="3">
        <v>71.5</v>
      </c>
      <c r="R12" s="3">
        <v>70.5</v>
      </c>
      <c r="S12" s="3">
        <v>72.79</v>
      </c>
      <c r="T12" s="3">
        <v>71.0</v>
      </c>
      <c r="U12" s="3">
        <v>72.39</v>
      </c>
      <c r="V12" s="20">
        <v>13166.0</v>
      </c>
    </row>
    <row r="13">
      <c r="A13" s="3" t="s">
        <v>230</v>
      </c>
      <c r="B13" s="3">
        <v>7900.0</v>
      </c>
      <c r="C13" s="3">
        <v>3.0</v>
      </c>
      <c r="D13" s="3">
        <v>0.0</v>
      </c>
      <c r="E13" s="19">
        <v>0.0</v>
      </c>
      <c r="F13" s="3">
        <v>0.0</v>
      </c>
      <c r="G13" s="19">
        <v>0.0</v>
      </c>
      <c r="H13" s="3">
        <v>0.0</v>
      </c>
      <c r="I13" s="19">
        <v>0.0</v>
      </c>
      <c r="J13" s="3">
        <v>0.0</v>
      </c>
      <c r="K13" s="19">
        <v>0.0</v>
      </c>
      <c r="L13" s="3">
        <v>0.0</v>
      </c>
      <c r="M13" s="19">
        <v>0.0</v>
      </c>
      <c r="N13" s="3">
        <v>6.0</v>
      </c>
      <c r="O13" s="3">
        <v>73.0</v>
      </c>
      <c r="P13" s="3">
        <v>76.67</v>
      </c>
      <c r="Q13" s="3">
        <v>0.0</v>
      </c>
      <c r="R13" s="3">
        <v>0.0</v>
      </c>
      <c r="S13" s="3">
        <v>74.83</v>
      </c>
      <c r="T13" s="3">
        <v>0.0</v>
      </c>
      <c r="U13" s="3">
        <v>74.83</v>
      </c>
      <c r="V13" s="20">
        <v>0.0</v>
      </c>
    </row>
    <row r="14">
      <c r="A14" s="3" t="s">
        <v>259</v>
      </c>
      <c r="B14" s="3">
        <v>7800.0</v>
      </c>
      <c r="C14" s="3">
        <v>3.0</v>
      </c>
      <c r="D14" s="3">
        <v>2.0</v>
      </c>
      <c r="E14" s="19">
        <v>0.67</v>
      </c>
      <c r="F14" s="3">
        <v>0.0</v>
      </c>
      <c r="G14" s="19">
        <v>0.0</v>
      </c>
      <c r="H14" s="3">
        <v>0.0</v>
      </c>
      <c r="I14" s="19">
        <v>0.0</v>
      </c>
      <c r="J14" s="3">
        <v>0.0</v>
      </c>
      <c r="K14" s="19">
        <v>0.0</v>
      </c>
      <c r="L14" s="3">
        <v>1.0</v>
      </c>
      <c r="M14" s="19">
        <v>0.33</v>
      </c>
      <c r="N14" s="3">
        <v>10.0</v>
      </c>
      <c r="O14" s="3">
        <v>71.33</v>
      </c>
      <c r="P14" s="3">
        <v>70.0</v>
      </c>
      <c r="Q14" s="3">
        <v>68.0</v>
      </c>
      <c r="R14" s="3">
        <v>74.5</v>
      </c>
      <c r="S14" s="3">
        <v>70.67</v>
      </c>
      <c r="T14" s="3">
        <v>71.25</v>
      </c>
      <c r="U14" s="3">
        <v>70.9</v>
      </c>
      <c r="V14" s="20">
        <v>106366.0</v>
      </c>
    </row>
    <row r="15">
      <c r="A15" s="3" t="s">
        <v>207</v>
      </c>
      <c r="B15" s="3">
        <v>7700.0</v>
      </c>
      <c r="C15" s="3">
        <v>5.0</v>
      </c>
      <c r="D15" s="3">
        <v>3.0</v>
      </c>
      <c r="E15" s="19">
        <v>0.6</v>
      </c>
      <c r="F15" s="3">
        <v>0.0</v>
      </c>
      <c r="G15" s="19">
        <v>0.0</v>
      </c>
      <c r="H15" s="3">
        <v>0.0</v>
      </c>
      <c r="I15" s="19">
        <v>0.0</v>
      </c>
      <c r="J15" s="3">
        <v>1.0</v>
      </c>
      <c r="K15" s="19">
        <v>0.2</v>
      </c>
      <c r="L15" s="3">
        <v>1.0</v>
      </c>
      <c r="M15" s="19">
        <v>0.2</v>
      </c>
      <c r="N15" s="3">
        <v>15.0</v>
      </c>
      <c r="O15" s="3">
        <v>72.6</v>
      </c>
      <c r="P15" s="3">
        <v>69.8</v>
      </c>
      <c r="Q15" s="3">
        <v>72.67</v>
      </c>
      <c r="R15" s="3">
        <v>69.5</v>
      </c>
      <c r="S15" s="3">
        <v>71.2</v>
      </c>
      <c r="T15" s="3">
        <v>71.4</v>
      </c>
      <c r="U15" s="3">
        <v>71.27</v>
      </c>
      <c r="V15" s="20">
        <v>174827.0</v>
      </c>
    </row>
    <row r="16">
      <c r="A16" s="3" t="s">
        <v>71</v>
      </c>
      <c r="B16" s="3">
        <v>7600.0</v>
      </c>
      <c r="C16" s="3">
        <v>3.0</v>
      </c>
      <c r="D16" s="3">
        <v>3.0</v>
      </c>
      <c r="E16" s="19">
        <v>1.0</v>
      </c>
      <c r="F16" s="3">
        <v>0.0</v>
      </c>
      <c r="G16" s="19">
        <v>0.0</v>
      </c>
      <c r="H16" s="3">
        <v>0.0</v>
      </c>
      <c r="I16" s="19">
        <v>0.0</v>
      </c>
      <c r="J16" s="3">
        <v>0.0</v>
      </c>
      <c r="K16" s="19">
        <v>0.0</v>
      </c>
      <c r="L16" s="3">
        <v>1.0</v>
      </c>
      <c r="M16" s="19">
        <v>0.33</v>
      </c>
      <c r="N16" s="3">
        <v>12.0</v>
      </c>
      <c r="O16" s="3">
        <v>70.67</v>
      </c>
      <c r="P16" s="3">
        <v>68.0</v>
      </c>
      <c r="Q16" s="3">
        <v>68.67</v>
      </c>
      <c r="R16" s="3">
        <v>71.67</v>
      </c>
      <c r="S16" s="3">
        <v>69.33</v>
      </c>
      <c r="T16" s="3">
        <v>70.17</v>
      </c>
      <c r="U16" s="3">
        <v>69.75</v>
      </c>
      <c r="V16" s="20">
        <v>154557.0</v>
      </c>
    </row>
    <row r="17">
      <c r="A17" s="3" t="s">
        <v>253</v>
      </c>
      <c r="B17" s="3">
        <v>7600.0</v>
      </c>
      <c r="C17" s="3">
        <v>5.0</v>
      </c>
      <c r="D17" s="3">
        <v>2.0</v>
      </c>
      <c r="E17" s="19">
        <v>0.4</v>
      </c>
      <c r="F17" s="3">
        <v>0.0</v>
      </c>
      <c r="G17" s="19">
        <v>0.0</v>
      </c>
      <c r="H17" s="3">
        <v>0.0</v>
      </c>
      <c r="I17" s="19">
        <v>0.0</v>
      </c>
      <c r="J17" s="3">
        <v>0.0</v>
      </c>
      <c r="K17" s="19">
        <v>0.0</v>
      </c>
      <c r="L17" s="3">
        <v>0.0</v>
      </c>
      <c r="M17" s="19">
        <v>0.0</v>
      </c>
      <c r="N17" s="3">
        <v>14.0</v>
      </c>
      <c r="O17" s="3">
        <v>73.0</v>
      </c>
      <c r="P17" s="3">
        <v>71.4</v>
      </c>
      <c r="Q17" s="3">
        <v>72.0</v>
      </c>
      <c r="R17" s="3">
        <v>71.0</v>
      </c>
      <c r="S17" s="3">
        <v>72.2</v>
      </c>
      <c r="T17" s="3">
        <v>71.5</v>
      </c>
      <c r="U17" s="3">
        <v>72.0</v>
      </c>
      <c r="V17" s="20">
        <v>40360.0</v>
      </c>
    </row>
    <row r="18">
      <c r="A18" s="3" t="s">
        <v>103</v>
      </c>
      <c r="B18" s="3">
        <v>7500.0</v>
      </c>
      <c r="C18" s="3">
        <v>7.0</v>
      </c>
      <c r="D18" s="3">
        <v>6.0</v>
      </c>
      <c r="E18" s="19">
        <v>0.86</v>
      </c>
      <c r="F18" s="3">
        <v>1.0</v>
      </c>
      <c r="G18" s="19">
        <v>0.14</v>
      </c>
      <c r="H18" s="3">
        <v>1.0</v>
      </c>
      <c r="I18" s="19">
        <v>0.14</v>
      </c>
      <c r="J18" s="3">
        <v>1.0</v>
      </c>
      <c r="K18" s="19">
        <v>0.14</v>
      </c>
      <c r="L18" s="3">
        <v>3.0</v>
      </c>
      <c r="M18" s="19">
        <v>0.43</v>
      </c>
      <c r="N18" s="3">
        <v>26.0</v>
      </c>
      <c r="O18" s="3">
        <v>68.86</v>
      </c>
      <c r="P18" s="3">
        <v>69.29</v>
      </c>
      <c r="Q18" s="3">
        <v>71.67</v>
      </c>
      <c r="R18" s="3">
        <v>68.67</v>
      </c>
      <c r="S18" s="3">
        <v>69.07</v>
      </c>
      <c r="T18" s="3">
        <v>70.17</v>
      </c>
      <c r="U18" s="3">
        <v>69.58</v>
      </c>
      <c r="V18" s="20">
        <v>1174482.0</v>
      </c>
    </row>
    <row r="19">
      <c r="A19" s="3" t="s">
        <v>136</v>
      </c>
      <c r="B19" s="3">
        <v>7500.0</v>
      </c>
      <c r="C19" s="3">
        <v>6.0</v>
      </c>
      <c r="D19" s="3">
        <v>5.0</v>
      </c>
      <c r="E19" s="19">
        <v>0.83</v>
      </c>
      <c r="F19" s="3">
        <v>0.0</v>
      </c>
      <c r="G19" s="19">
        <v>0.0</v>
      </c>
      <c r="H19" s="3">
        <v>1.0</v>
      </c>
      <c r="I19" s="19">
        <v>0.17</v>
      </c>
      <c r="J19" s="3">
        <v>3.0</v>
      </c>
      <c r="K19" s="19">
        <v>0.5</v>
      </c>
      <c r="L19" s="3">
        <v>3.0</v>
      </c>
      <c r="M19" s="19">
        <v>0.5</v>
      </c>
      <c r="N19" s="3">
        <v>22.0</v>
      </c>
      <c r="O19" s="3">
        <v>70.83</v>
      </c>
      <c r="P19" s="3">
        <v>70.33</v>
      </c>
      <c r="Q19" s="3">
        <v>69.6</v>
      </c>
      <c r="R19" s="3">
        <v>69.4</v>
      </c>
      <c r="S19" s="3">
        <v>70.58</v>
      </c>
      <c r="T19" s="3">
        <v>69.5</v>
      </c>
      <c r="U19" s="3">
        <v>70.09</v>
      </c>
      <c r="V19" s="20">
        <v>556452.0</v>
      </c>
    </row>
    <row r="20">
      <c r="A20" s="3" t="s">
        <v>149</v>
      </c>
      <c r="B20" s="3">
        <v>7500.0</v>
      </c>
      <c r="C20" s="3">
        <v>4.0</v>
      </c>
      <c r="D20" s="3">
        <v>2.0</v>
      </c>
      <c r="E20" s="19">
        <v>0.5</v>
      </c>
      <c r="F20" s="3">
        <v>0.0</v>
      </c>
      <c r="G20" s="19">
        <v>0.0</v>
      </c>
      <c r="H20" s="3">
        <v>0.0</v>
      </c>
      <c r="I20" s="19">
        <v>0.0</v>
      </c>
      <c r="J20" s="3">
        <v>1.0</v>
      </c>
      <c r="K20" s="19">
        <v>0.25</v>
      </c>
      <c r="L20" s="3">
        <v>2.0</v>
      </c>
      <c r="M20" s="19">
        <v>0.5</v>
      </c>
      <c r="N20" s="3">
        <v>12.0</v>
      </c>
      <c r="O20" s="3">
        <v>71.0</v>
      </c>
      <c r="P20" s="3">
        <v>71.5</v>
      </c>
      <c r="Q20" s="3">
        <v>67.0</v>
      </c>
      <c r="R20" s="3">
        <v>70.0</v>
      </c>
      <c r="S20" s="3">
        <v>71.25</v>
      </c>
      <c r="T20" s="3">
        <v>68.5</v>
      </c>
      <c r="U20" s="3">
        <v>70.33</v>
      </c>
      <c r="V20" s="20">
        <v>212358.0</v>
      </c>
    </row>
    <row r="21">
      <c r="A21" s="3" t="s">
        <v>126</v>
      </c>
      <c r="B21" s="3">
        <v>7500.0</v>
      </c>
      <c r="C21" s="3">
        <v>8.0</v>
      </c>
      <c r="D21" s="3">
        <v>6.0</v>
      </c>
      <c r="E21" s="19">
        <v>0.75</v>
      </c>
      <c r="F21" s="3">
        <v>0.0</v>
      </c>
      <c r="G21" s="19">
        <v>0.0</v>
      </c>
      <c r="H21" s="3">
        <v>0.0</v>
      </c>
      <c r="I21" s="19">
        <v>0.0</v>
      </c>
      <c r="J21" s="3">
        <v>0.0</v>
      </c>
      <c r="K21" s="19">
        <v>0.0</v>
      </c>
      <c r="L21" s="3">
        <v>3.0</v>
      </c>
      <c r="M21" s="19">
        <v>0.38</v>
      </c>
      <c r="N21" s="3">
        <v>28.0</v>
      </c>
      <c r="O21" s="3">
        <v>70.0</v>
      </c>
      <c r="P21" s="3">
        <v>68.88</v>
      </c>
      <c r="Q21" s="3">
        <v>70.83</v>
      </c>
      <c r="R21" s="3">
        <v>71.67</v>
      </c>
      <c r="S21" s="3">
        <v>69.44</v>
      </c>
      <c r="T21" s="3">
        <v>71.25</v>
      </c>
      <c r="U21" s="3">
        <v>70.21</v>
      </c>
      <c r="V21" s="20">
        <v>336120.0</v>
      </c>
    </row>
    <row r="22">
      <c r="A22" s="3" t="s">
        <v>91</v>
      </c>
      <c r="B22" s="3">
        <v>7400.0</v>
      </c>
      <c r="C22" s="3">
        <v>7.0</v>
      </c>
      <c r="D22" s="3">
        <v>6.0</v>
      </c>
      <c r="E22" s="19">
        <v>0.86</v>
      </c>
      <c r="F22" s="3">
        <v>0.0</v>
      </c>
      <c r="G22" s="19">
        <v>0.0</v>
      </c>
      <c r="H22" s="3">
        <v>2.0</v>
      </c>
      <c r="I22" s="19">
        <v>0.29</v>
      </c>
      <c r="J22" s="3">
        <v>2.0</v>
      </c>
      <c r="K22" s="19">
        <v>0.29</v>
      </c>
      <c r="L22" s="3">
        <v>4.0</v>
      </c>
      <c r="M22" s="19">
        <v>0.57</v>
      </c>
      <c r="N22" s="3">
        <v>26.0</v>
      </c>
      <c r="O22" s="3">
        <v>70.71</v>
      </c>
      <c r="P22" s="3">
        <v>69.86</v>
      </c>
      <c r="Q22" s="3">
        <v>70.33</v>
      </c>
      <c r="R22" s="3">
        <v>68.67</v>
      </c>
      <c r="S22" s="3">
        <v>70.29</v>
      </c>
      <c r="T22" s="3">
        <v>69.5</v>
      </c>
      <c r="U22" s="3">
        <v>69.92</v>
      </c>
      <c r="V22" s="20">
        <v>571078.0</v>
      </c>
    </row>
    <row r="23">
      <c r="A23" s="3" t="s">
        <v>173</v>
      </c>
      <c r="B23" s="3">
        <v>7400.0</v>
      </c>
      <c r="C23" s="3">
        <v>7.0</v>
      </c>
      <c r="D23" s="3">
        <v>5.0</v>
      </c>
      <c r="E23" s="19">
        <v>0.71</v>
      </c>
      <c r="F23" s="3">
        <v>0.0</v>
      </c>
      <c r="G23" s="19">
        <v>0.0</v>
      </c>
      <c r="H23" s="3">
        <v>1.0</v>
      </c>
      <c r="I23" s="19">
        <v>0.14</v>
      </c>
      <c r="J23" s="3">
        <v>2.0</v>
      </c>
      <c r="K23" s="19">
        <v>0.29</v>
      </c>
      <c r="L23" s="3">
        <v>2.0</v>
      </c>
      <c r="M23" s="19">
        <v>0.29</v>
      </c>
      <c r="N23" s="3">
        <v>24.0</v>
      </c>
      <c r="O23" s="3">
        <v>71.43</v>
      </c>
      <c r="P23" s="3">
        <v>69.0</v>
      </c>
      <c r="Q23" s="3">
        <v>69.4</v>
      </c>
      <c r="R23" s="3">
        <v>70.6</v>
      </c>
      <c r="S23" s="3">
        <v>70.21</v>
      </c>
      <c r="T23" s="3">
        <v>70.0</v>
      </c>
      <c r="U23" s="3">
        <v>70.13</v>
      </c>
      <c r="V23" s="20">
        <v>450751.0</v>
      </c>
    </row>
    <row r="24">
      <c r="A24" s="3" t="s">
        <v>157</v>
      </c>
      <c r="B24" s="3">
        <v>7400.0</v>
      </c>
      <c r="C24" s="3">
        <v>6.0</v>
      </c>
      <c r="D24" s="3">
        <v>5.0</v>
      </c>
      <c r="E24" s="19">
        <v>0.83</v>
      </c>
      <c r="F24" s="3">
        <v>0.0</v>
      </c>
      <c r="G24" s="19">
        <v>0.0</v>
      </c>
      <c r="H24" s="3">
        <v>1.0</v>
      </c>
      <c r="I24" s="19">
        <v>0.17</v>
      </c>
      <c r="J24" s="3">
        <v>1.0</v>
      </c>
      <c r="K24" s="19">
        <v>0.17</v>
      </c>
      <c r="L24" s="3">
        <v>2.0</v>
      </c>
      <c r="M24" s="19">
        <v>0.33</v>
      </c>
      <c r="N24" s="3">
        <v>22.0</v>
      </c>
      <c r="O24" s="3">
        <v>69.67</v>
      </c>
      <c r="P24" s="3">
        <v>69.67</v>
      </c>
      <c r="Q24" s="3">
        <v>68.8</v>
      </c>
      <c r="R24" s="3">
        <v>69.6</v>
      </c>
      <c r="S24" s="3">
        <v>69.67</v>
      </c>
      <c r="T24" s="3">
        <v>69.2</v>
      </c>
      <c r="U24" s="3">
        <v>69.45</v>
      </c>
      <c r="V24" s="20">
        <v>372090.0</v>
      </c>
    </row>
    <row r="25">
      <c r="A25" s="3" t="s">
        <v>304</v>
      </c>
      <c r="B25" s="3">
        <v>7400.0</v>
      </c>
      <c r="C25" s="3">
        <v>5.0</v>
      </c>
      <c r="D25" s="3">
        <v>4.0</v>
      </c>
      <c r="E25" s="19">
        <v>0.8</v>
      </c>
      <c r="F25" s="3">
        <v>0.0</v>
      </c>
      <c r="G25" s="19">
        <v>0.0</v>
      </c>
      <c r="H25" s="3">
        <v>0.0</v>
      </c>
      <c r="I25" s="19">
        <v>0.0</v>
      </c>
      <c r="J25" s="3">
        <v>0.0</v>
      </c>
      <c r="K25" s="19">
        <v>0.0</v>
      </c>
      <c r="L25" s="3">
        <v>1.0</v>
      </c>
      <c r="M25" s="19">
        <v>0.2</v>
      </c>
      <c r="N25" s="3">
        <v>16.0</v>
      </c>
      <c r="O25" s="3">
        <v>70.4</v>
      </c>
      <c r="P25" s="3">
        <v>70.6</v>
      </c>
      <c r="Q25" s="3">
        <v>73.75</v>
      </c>
      <c r="R25" s="3">
        <v>67.5</v>
      </c>
      <c r="S25" s="3">
        <v>70.5</v>
      </c>
      <c r="T25" s="3">
        <v>71.67</v>
      </c>
      <c r="U25" s="3">
        <v>70.94</v>
      </c>
      <c r="V25" s="20">
        <v>119457.0</v>
      </c>
    </row>
    <row r="26">
      <c r="A26" s="3" t="s">
        <v>278</v>
      </c>
      <c r="B26" s="3">
        <v>7300.0</v>
      </c>
      <c r="C26" s="3">
        <v>10.0</v>
      </c>
      <c r="D26" s="3">
        <v>5.0</v>
      </c>
      <c r="E26" s="19">
        <v>0.5</v>
      </c>
      <c r="F26" s="3">
        <v>1.0</v>
      </c>
      <c r="G26" s="19">
        <v>0.1</v>
      </c>
      <c r="H26" s="3">
        <v>3.0</v>
      </c>
      <c r="I26" s="19">
        <v>0.3</v>
      </c>
      <c r="J26" s="3">
        <v>3.0</v>
      </c>
      <c r="K26" s="19">
        <v>0.3</v>
      </c>
      <c r="L26" s="3">
        <v>3.0</v>
      </c>
      <c r="M26" s="19">
        <v>0.3</v>
      </c>
      <c r="N26" s="3">
        <v>30.0</v>
      </c>
      <c r="O26" s="3">
        <v>70.6</v>
      </c>
      <c r="P26" s="3">
        <v>70.4</v>
      </c>
      <c r="Q26" s="3">
        <v>68.6</v>
      </c>
      <c r="R26" s="3">
        <v>69.2</v>
      </c>
      <c r="S26" s="3">
        <v>70.5</v>
      </c>
      <c r="T26" s="3">
        <v>68.9</v>
      </c>
      <c r="U26" s="3">
        <v>69.97</v>
      </c>
      <c r="V26" s="20">
        <v>1590182.0</v>
      </c>
    </row>
    <row r="27">
      <c r="A27" s="3" t="s">
        <v>25</v>
      </c>
      <c r="B27" s="3">
        <v>7300.0</v>
      </c>
      <c r="C27" s="3">
        <v>3.0</v>
      </c>
      <c r="D27" s="3">
        <v>3.0</v>
      </c>
      <c r="E27" s="19">
        <v>1.0</v>
      </c>
      <c r="F27" s="3">
        <v>0.0</v>
      </c>
      <c r="G27" s="19">
        <v>0.0</v>
      </c>
      <c r="H27" s="3">
        <v>1.0</v>
      </c>
      <c r="I27" s="19">
        <v>0.33</v>
      </c>
      <c r="J27" s="3">
        <v>1.0</v>
      </c>
      <c r="K27" s="19">
        <v>0.33</v>
      </c>
      <c r="L27" s="3">
        <v>3.0</v>
      </c>
      <c r="M27" s="19">
        <v>1.0</v>
      </c>
      <c r="N27" s="3">
        <v>12.0</v>
      </c>
      <c r="O27" s="3">
        <v>69.67</v>
      </c>
      <c r="P27" s="3">
        <v>69.33</v>
      </c>
      <c r="Q27" s="3">
        <v>67.67</v>
      </c>
      <c r="R27" s="3">
        <v>69.0</v>
      </c>
      <c r="S27" s="3">
        <v>69.5</v>
      </c>
      <c r="T27" s="3">
        <v>68.33</v>
      </c>
      <c r="U27" s="3">
        <v>68.92</v>
      </c>
      <c r="V27" s="20">
        <v>364149.0</v>
      </c>
    </row>
    <row r="28">
      <c r="A28" s="3" t="s">
        <v>295</v>
      </c>
      <c r="B28" s="3">
        <v>7300.0</v>
      </c>
      <c r="C28" s="3">
        <v>5.0</v>
      </c>
      <c r="D28" s="3">
        <v>2.0</v>
      </c>
      <c r="E28" s="19">
        <v>0.4</v>
      </c>
      <c r="F28" s="3">
        <v>0.0</v>
      </c>
      <c r="G28" s="19">
        <v>0.0</v>
      </c>
      <c r="H28" s="3">
        <v>0.0</v>
      </c>
      <c r="I28" s="19">
        <v>0.0</v>
      </c>
      <c r="J28" s="3">
        <v>0.0</v>
      </c>
      <c r="K28" s="19">
        <v>0.0</v>
      </c>
      <c r="L28" s="3">
        <v>1.0</v>
      </c>
      <c r="M28" s="19">
        <v>0.2</v>
      </c>
      <c r="N28" s="3">
        <v>14.0</v>
      </c>
      <c r="O28" s="3">
        <v>71.8</v>
      </c>
      <c r="P28" s="3">
        <v>73.6</v>
      </c>
      <c r="Q28" s="3">
        <v>72.0</v>
      </c>
      <c r="R28" s="3">
        <v>70.5</v>
      </c>
      <c r="S28" s="3">
        <v>72.7</v>
      </c>
      <c r="T28" s="3">
        <v>71.25</v>
      </c>
      <c r="U28" s="3">
        <v>72.29</v>
      </c>
      <c r="V28" s="20">
        <v>57379.0</v>
      </c>
    </row>
    <row r="29">
      <c r="A29" s="3" t="s">
        <v>261</v>
      </c>
      <c r="B29" s="3">
        <v>7200.0</v>
      </c>
      <c r="C29" s="3">
        <v>12.0</v>
      </c>
      <c r="D29" s="3">
        <v>9.0</v>
      </c>
      <c r="E29" s="19">
        <v>0.75</v>
      </c>
      <c r="F29" s="3">
        <v>0.0</v>
      </c>
      <c r="G29" s="19">
        <v>0.0</v>
      </c>
      <c r="H29" s="3">
        <v>1.0</v>
      </c>
      <c r="I29" s="19">
        <v>0.08</v>
      </c>
      <c r="J29" s="3">
        <v>2.0</v>
      </c>
      <c r="K29" s="19">
        <v>0.17</v>
      </c>
      <c r="L29" s="3">
        <v>4.0</v>
      </c>
      <c r="M29" s="19">
        <v>0.33</v>
      </c>
      <c r="N29" s="3">
        <v>41.0</v>
      </c>
      <c r="O29" s="3">
        <v>70.75</v>
      </c>
      <c r="P29" s="3">
        <v>68.73</v>
      </c>
      <c r="Q29" s="3">
        <v>71.44</v>
      </c>
      <c r="R29" s="3">
        <v>71.0</v>
      </c>
      <c r="S29" s="3">
        <v>69.78</v>
      </c>
      <c r="T29" s="3">
        <v>71.22</v>
      </c>
      <c r="U29" s="3">
        <v>70.41</v>
      </c>
      <c r="V29" s="20">
        <v>431227.0</v>
      </c>
    </row>
    <row r="30">
      <c r="A30" s="3" t="s">
        <v>166</v>
      </c>
      <c r="B30" s="3">
        <v>7100.0</v>
      </c>
      <c r="C30" s="3">
        <v>12.0</v>
      </c>
      <c r="D30" s="3">
        <v>10.0</v>
      </c>
      <c r="E30" s="19">
        <v>0.83</v>
      </c>
      <c r="F30" s="3">
        <v>0.0</v>
      </c>
      <c r="G30" s="19">
        <v>0.0</v>
      </c>
      <c r="H30" s="3">
        <v>3.0</v>
      </c>
      <c r="I30" s="19">
        <v>0.25</v>
      </c>
      <c r="J30" s="3">
        <v>3.0</v>
      </c>
      <c r="K30" s="19">
        <v>0.25</v>
      </c>
      <c r="L30" s="3">
        <v>5.0</v>
      </c>
      <c r="M30" s="19">
        <v>0.42</v>
      </c>
      <c r="N30" s="3">
        <v>44.0</v>
      </c>
      <c r="O30" s="3">
        <v>70.0</v>
      </c>
      <c r="P30" s="3">
        <v>70.58</v>
      </c>
      <c r="Q30" s="3">
        <v>71.2</v>
      </c>
      <c r="R30" s="3">
        <v>70.3</v>
      </c>
      <c r="S30" s="3">
        <v>70.29</v>
      </c>
      <c r="T30" s="3">
        <v>70.75</v>
      </c>
      <c r="U30" s="3">
        <v>70.5</v>
      </c>
      <c r="V30" s="20">
        <v>665648.0</v>
      </c>
    </row>
    <row r="31">
      <c r="A31" s="3" t="s">
        <v>41</v>
      </c>
      <c r="B31" s="3">
        <v>7100.0</v>
      </c>
      <c r="C31" s="3">
        <v>4.0</v>
      </c>
      <c r="D31" s="3">
        <v>4.0</v>
      </c>
      <c r="E31" s="19">
        <v>1.0</v>
      </c>
      <c r="F31" s="3">
        <v>0.0</v>
      </c>
      <c r="G31" s="19">
        <v>0.0</v>
      </c>
      <c r="H31" s="3">
        <v>1.0</v>
      </c>
      <c r="I31" s="19">
        <v>0.25</v>
      </c>
      <c r="J31" s="3">
        <v>1.0</v>
      </c>
      <c r="K31" s="19">
        <v>0.25</v>
      </c>
      <c r="L31" s="3">
        <v>3.0</v>
      </c>
      <c r="M31" s="19">
        <v>0.75</v>
      </c>
      <c r="N31" s="3">
        <v>16.0</v>
      </c>
      <c r="O31" s="3">
        <v>70.0</v>
      </c>
      <c r="P31" s="3">
        <v>69.75</v>
      </c>
      <c r="Q31" s="3">
        <v>68.75</v>
      </c>
      <c r="R31" s="3">
        <v>69.0</v>
      </c>
      <c r="S31" s="3">
        <v>69.88</v>
      </c>
      <c r="T31" s="3">
        <v>68.88</v>
      </c>
      <c r="U31" s="3">
        <v>69.38</v>
      </c>
      <c r="V31" s="20">
        <v>500497.0</v>
      </c>
    </row>
    <row r="32">
      <c r="A32" s="3" t="s">
        <v>298</v>
      </c>
      <c r="B32" s="3">
        <v>7100.0</v>
      </c>
      <c r="C32" s="3">
        <v>4.0</v>
      </c>
      <c r="D32" s="3">
        <v>3.0</v>
      </c>
      <c r="E32" s="19">
        <v>0.75</v>
      </c>
      <c r="F32" s="3">
        <v>0.0</v>
      </c>
      <c r="G32" s="19">
        <v>0.0</v>
      </c>
      <c r="H32" s="3">
        <v>0.0</v>
      </c>
      <c r="I32" s="19">
        <v>0.0</v>
      </c>
      <c r="J32" s="3">
        <v>0.0</v>
      </c>
      <c r="K32" s="19">
        <v>0.0</v>
      </c>
      <c r="L32" s="3">
        <v>1.0</v>
      </c>
      <c r="M32" s="19">
        <v>0.25</v>
      </c>
      <c r="N32" s="3">
        <v>13.0</v>
      </c>
      <c r="O32" s="3">
        <v>70.5</v>
      </c>
      <c r="P32" s="3">
        <v>71.5</v>
      </c>
      <c r="Q32" s="3">
        <v>71.0</v>
      </c>
      <c r="R32" s="3">
        <v>72.5</v>
      </c>
      <c r="S32" s="3">
        <v>71.0</v>
      </c>
      <c r="T32" s="3">
        <v>71.6</v>
      </c>
      <c r="U32" s="3">
        <v>71.23</v>
      </c>
      <c r="V32" s="20">
        <v>66940.0</v>
      </c>
    </row>
    <row r="33">
      <c r="A33" s="3" t="s">
        <v>199</v>
      </c>
      <c r="B33" s="3">
        <v>7000.0</v>
      </c>
      <c r="C33" s="3">
        <v>4.0</v>
      </c>
      <c r="D33" s="3">
        <v>3.0</v>
      </c>
      <c r="E33" s="19">
        <v>0.75</v>
      </c>
      <c r="F33" s="3">
        <v>1.0</v>
      </c>
      <c r="G33" s="19">
        <v>0.25</v>
      </c>
      <c r="H33" s="3">
        <v>1.0</v>
      </c>
      <c r="I33" s="19">
        <v>0.25</v>
      </c>
      <c r="J33" s="3">
        <v>1.0</v>
      </c>
      <c r="K33" s="19">
        <v>0.25</v>
      </c>
      <c r="L33" s="3">
        <v>1.0</v>
      </c>
      <c r="M33" s="19">
        <v>0.25</v>
      </c>
      <c r="N33" s="3">
        <v>14.0</v>
      </c>
      <c r="O33" s="3">
        <v>70.25</v>
      </c>
      <c r="P33" s="3">
        <v>71.75</v>
      </c>
      <c r="Q33" s="3">
        <v>68.33</v>
      </c>
      <c r="R33" s="3">
        <v>68.0</v>
      </c>
      <c r="S33" s="3">
        <v>71.0</v>
      </c>
      <c r="T33" s="3">
        <v>68.17</v>
      </c>
      <c r="U33" s="3">
        <v>69.79</v>
      </c>
      <c r="V33" s="20">
        <v>1110863.0</v>
      </c>
    </row>
    <row r="34">
      <c r="A34" s="3" t="s">
        <v>272</v>
      </c>
      <c r="B34" s="3">
        <v>7000.0</v>
      </c>
      <c r="C34" s="3">
        <v>5.0</v>
      </c>
      <c r="D34" s="3">
        <v>3.0</v>
      </c>
      <c r="E34" s="19">
        <v>0.6</v>
      </c>
      <c r="F34" s="3">
        <v>0.0</v>
      </c>
      <c r="G34" s="19">
        <v>0.0</v>
      </c>
      <c r="H34" s="3">
        <v>1.0</v>
      </c>
      <c r="I34" s="19">
        <v>0.2</v>
      </c>
      <c r="J34" s="3">
        <v>1.0</v>
      </c>
      <c r="K34" s="19">
        <v>0.2</v>
      </c>
      <c r="L34" s="3">
        <v>2.0</v>
      </c>
      <c r="M34" s="19">
        <v>0.4</v>
      </c>
      <c r="N34" s="3">
        <v>16.0</v>
      </c>
      <c r="O34" s="3">
        <v>68.8</v>
      </c>
      <c r="P34" s="3">
        <v>71.4</v>
      </c>
      <c r="Q34" s="3">
        <v>70.67</v>
      </c>
      <c r="R34" s="3">
        <v>69.0</v>
      </c>
      <c r="S34" s="3">
        <v>70.1</v>
      </c>
      <c r="T34" s="3">
        <v>69.83</v>
      </c>
      <c r="U34" s="3">
        <v>70.0</v>
      </c>
      <c r="V34" s="20">
        <v>315623.0</v>
      </c>
    </row>
    <row r="35">
      <c r="A35" s="3" t="s">
        <v>348</v>
      </c>
      <c r="B35" s="3">
        <v>7000.0</v>
      </c>
      <c r="C35" s="3">
        <v>6.0</v>
      </c>
      <c r="D35" s="3">
        <v>2.0</v>
      </c>
      <c r="E35" s="19">
        <v>0.33</v>
      </c>
      <c r="F35" s="3">
        <v>0.0</v>
      </c>
      <c r="G35" s="19">
        <v>0.0</v>
      </c>
      <c r="H35" s="3">
        <v>0.0</v>
      </c>
      <c r="I35" s="19">
        <v>0.0</v>
      </c>
      <c r="J35" s="3">
        <v>0.0</v>
      </c>
      <c r="K35" s="19">
        <v>0.0</v>
      </c>
      <c r="L35" s="3">
        <v>1.0</v>
      </c>
      <c r="M35" s="19">
        <v>0.17</v>
      </c>
      <c r="N35" s="3">
        <v>16.0</v>
      </c>
      <c r="O35" s="3">
        <v>72.0</v>
      </c>
      <c r="P35" s="3">
        <v>70.17</v>
      </c>
      <c r="Q35" s="3">
        <v>70.5</v>
      </c>
      <c r="R35" s="3">
        <v>69.0</v>
      </c>
      <c r="S35" s="3">
        <v>71.08</v>
      </c>
      <c r="T35" s="3">
        <v>69.75</v>
      </c>
      <c r="U35" s="3">
        <v>70.75</v>
      </c>
      <c r="V35" s="20">
        <v>130556.0</v>
      </c>
    </row>
    <row r="36">
      <c r="A36" s="3" t="s">
        <v>271</v>
      </c>
      <c r="B36" s="3">
        <v>7000.0</v>
      </c>
      <c r="C36" s="3">
        <v>4.0</v>
      </c>
      <c r="D36" s="3">
        <v>2.0</v>
      </c>
      <c r="E36" s="19">
        <v>0.5</v>
      </c>
      <c r="F36" s="3">
        <v>0.0</v>
      </c>
      <c r="G36" s="19">
        <v>0.0</v>
      </c>
      <c r="H36" s="3">
        <v>0.0</v>
      </c>
      <c r="I36" s="19">
        <v>0.0</v>
      </c>
      <c r="J36" s="3">
        <v>0.0</v>
      </c>
      <c r="K36" s="19">
        <v>0.0</v>
      </c>
      <c r="L36" s="3">
        <v>1.0</v>
      </c>
      <c r="M36" s="19">
        <v>0.25</v>
      </c>
      <c r="N36" s="3">
        <v>12.0</v>
      </c>
      <c r="O36" s="3">
        <v>70.25</v>
      </c>
      <c r="P36" s="3">
        <v>72.25</v>
      </c>
      <c r="Q36" s="3">
        <v>68.5</v>
      </c>
      <c r="R36" s="3">
        <v>69.5</v>
      </c>
      <c r="S36" s="3">
        <v>71.25</v>
      </c>
      <c r="T36" s="3">
        <v>69.0</v>
      </c>
      <c r="U36" s="3">
        <v>70.5</v>
      </c>
      <c r="V36" s="20">
        <v>132851.0</v>
      </c>
    </row>
    <row r="37">
      <c r="A37" s="3" t="s">
        <v>258</v>
      </c>
      <c r="B37" s="3">
        <v>7000.0</v>
      </c>
      <c r="C37" s="3">
        <v>4.0</v>
      </c>
      <c r="D37" s="3">
        <v>3.0</v>
      </c>
      <c r="E37" s="19">
        <v>0.75</v>
      </c>
      <c r="F37" s="3">
        <v>0.0</v>
      </c>
      <c r="G37" s="19">
        <v>0.0</v>
      </c>
      <c r="H37" s="3">
        <v>0.0</v>
      </c>
      <c r="I37" s="19">
        <v>0.0</v>
      </c>
      <c r="J37" s="3">
        <v>0.0</v>
      </c>
      <c r="K37" s="19">
        <v>0.0</v>
      </c>
      <c r="L37" s="3">
        <v>1.0</v>
      </c>
      <c r="M37" s="19">
        <v>0.25</v>
      </c>
      <c r="N37" s="3">
        <v>14.0</v>
      </c>
      <c r="O37" s="3">
        <v>71.75</v>
      </c>
      <c r="P37" s="3">
        <v>68.5</v>
      </c>
      <c r="Q37" s="3">
        <v>68.33</v>
      </c>
      <c r="R37" s="3">
        <v>70.0</v>
      </c>
      <c r="S37" s="3">
        <v>70.13</v>
      </c>
      <c r="T37" s="3">
        <v>69.17</v>
      </c>
      <c r="U37" s="3">
        <v>69.71</v>
      </c>
      <c r="V37" s="20">
        <v>91938.0</v>
      </c>
    </row>
    <row r="38">
      <c r="A38" s="3" t="s">
        <v>321</v>
      </c>
      <c r="B38" s="3">
        <v>7000.0</v>
      </c>
      <c r="C38" s="3">
        <v>4.0</v>
      </c>
      <c r="D38" s="3">
        <v>3.0</v>
      </c>
      <c r="E38" s="19">
        <v>0.75</v>
      </c>
      <c r="F38" s="3">
        <v>0.0</v>
      </c>
      <c r="G38" s="19">
        <v>0.0</v>
      </c>
      <c r="H38" s="3">
        <v>0.0</v>
      </c>
      <c r="I38" s="19">
        <v>0.0</v>
      </c>
      <c r="J38" s="3">
        <v>0.0</v>
      </c>
      <c r="K38" s="19">
        <v>0.0</v>
      </c>
      <c r="L38" s="3">
        <v>0.0</v>
      </c>
      <c r="M38" s="19">
        <v>0.0</v>
      </c>
      <c r="N38" s="3">
        <v>13.0</v>
      </c>
      <c r="O38" s="3">
        <v>71.75</v>
      </c>
      <c r="P38" s="3">
        <v>70.5</v>
      </c>
      <c r="Q38" s="3">
        <v>73.67</v>
      </c>
      <c r="R38" s="3">
        <v>69.5</v>
      </c>
      <c r="S38" s="3">
        <v>71.13</v>
      </c>
      <c r="T38" s="3">
        <v>72.0</v>
      </c>
      <c r="U38" s="3">
        <v>71.46</v>
      </c>
      <c r="V38" s="20">
        <v>32632.0</v>
      </c>
    </row>
    <row r="39">
      <c r="A39" s="3" t="s">
        <v>318</v>
      </c>
      <c r="B39" s="3">
        <v>7000.0</v>
      </c>
      <c r="C39" s="3">
        <v>3.0</v>
      </c>
      <c r="D39" s="3">
        <v>2.0</v>
      </c>
      <c r="E39" s="19">
        <v>0.67</v>
      </c>
      <c r="F39" s="3">
        <v>0.0</v>
      </c>
      <c r="G39" s="19">
        <v>0.0</v>
      </c>
      <c r="H39" s="3">
        <v>0.0</v>
      </c>
      <c r="I39" s="19">
        <v>0.0</v>
      </c>
      <c r="J39" s="3">
        <v>0.0</v>
      </c>
      <c r="K39" s="19">
        <v>0.0</v>
      </c>
      <c r="L39" s="3">
        <v>0.0</v>
      </c>
      <c r="M39" s="19">
        <v>0.0</v>
      </c>
      <c r="N39" s="3">
        <v>10.0</v>
      </c>
      <c r="O39" s="3">
        <v>69.0</v>
      </c>
      <c r="P39" s="3">
        <v>73.67</v>
      </c>
      <c r="Q39" s="3">
        <v>72.0</v>
      </c>
      <c r="R39" s="3">
        <v>71.5</v>
      </c>
      <c r="S39" s="3">
        <v>71.33</v>
      </c>
      <c r="T39" s="3">
        <v>71.75</v>
      </c>
      <c r="U39" s="3">
        <v>71.5</v>
      </c>
      <c r="V39" s="20">
        <v>40115.0</v>
      </c>
    </row>
    <row r="40">
      <c r="A40" s="3" t="s">
        <v>288</v>
      </c>
      <c r="B40" s="3">
        <v>7000.0</v>
      </c>
      <c r="C40" s="3">
        <v>3.0</v>
      </c>
      <c r="D40" s="3">
        <v>2.0</v>
      </c>
      <c r="E40" s="19">
        <v>0.67</v>
      </c>
      <c r="F40" s="3">
        <v>0.0</v>
      </c>
      <c r="G40" s="19">
        <v>0.0</v>
      </c>
      <c r="H40" s="3">
        <v>0.0</v>
      </c>
      <c r="I40" s="19">
        <v>0.0</v>
      </c>
      <c r="J40" s="3">
        <v>0.0</v>
      </c>
      <c r="K40" s="19">
        <v>0.0</v>
      </c>
      <c r="L40" s="3">
        <v>0.0</v>
      </c>
      <c r="M40" s="19">
        <v>0.0</v>
      </c>
      <c r="N40" s="3">
        <v>10.0</v>
      </c>
      <c r="O40" s="3">
        <v>72.33</v>
      </c>
      <c r="P40" s="3">
        <v>71.33</v>
      </c>
      <c r="Q40" s="3">
        <v>70.5</v>
      </c>
      <c r="R40" s="3">
        <v>70.0</v>
      </c>
      <c r="S40" s="3">
        <v>71.83</v>
      </c>
      <c r="T40" s="3">
        <v>70.25</v>
      </c>
      <c r="U40" s="3">
        <v>71.2</v>
      </c>
      <c r="V40" s="20">
        <v>46589.0</v>
      </c>
    </row>
    <row r="41">
      <c r="A41" s="3" t="s">
        <v>96</v>
      </c>
      <c r="B41" s="3">
        <v>6900.0</v>
      </c>
      <c r="C41" s="3">
        <v>6.0</v>
      </c>
      <c r="D41" s="3">
        <v>6.0</v>
      </c>
      <c r="E41" s="19">
        <v>1.0</v>
      </c>
      <c r="F41" s="3">
        <v>1.0</v>
      </c>
      <c r="G41" s="19">
        <v>0.17</v>
      </c>
      <c r="H41" s="3">
        <v>1.0</v>
      </c>
      <c r="I41" s="19">
        <v>0.17</v>
      </c>
      <c r="J41" s="3">
        <v>2.0</v>
      </c>
      <c r="K41" s="19">
        <v>0.33</v>
      </c>
      <c r="L41" s="3">
        <v>3.0</v>
      </c>
      <c r="M41" s="19">
        <v>0.5</v>
      </c>
      <c r="N41" s="3">
        <v>23.0</v>
      </c>
      <c r="O41" s="3">
        <v>69.33</v>
      </c>
      <c r="P41" s="3">
        <v>69.0</v>
      </c>
      <c r="Q41" s="3">
        <v>70.5</v>
      </c>
      <c r="R41" s="3">
        <v>69.0</v>
      </c>
      <c r="S41" s="3">
        <v>69.17</v>
      </c>
      <c r="T41" s="3">
        <v>69.82</v>
      </c>
      <c r="U41" s="3">
        <v>69.48</v>
      </c>
      <c r="V41" s="20">
        <v>1198225.0</v>
      </c>
    </row>
    <row r="42">
      <c r="A42" s="3" t="s">
        <v>324</v>
      </c>
      <c r="B42" s="3">
        <v>6900.0</v>
      </c>
      <c r="C42" s="3">
        <v>25.0</v>
      </c>
      <c r="D42" s="3">
        <v>10.0</v>
      </c>
      <c r="E42" s="19">
        <v>0.4</v>
      </c>
      <c r="F42" s="3">
        <v>0.0</v>
      </c>
      <c r="G42" s="19">
        <v>0.0</v>
      </c>
      <c r="H42" s="3">
        <v>2.0</v>
      </c>
      <c r="I42" s="19">
        <v>0.08</v>
      </c>
      <c r="J42" s="3">
        <v>3.0</v>
      </c>
      <c r="K42" s="19">
        <v>0.12</v>
      </c>
      <c r="L42" s="3">
        <v>5.0</v>
      </c>
      <c r="M42" s="19">
        <v>0.2</v>
      </c>
      <c r="N42" s="3">
        <v>69.0</v>
      </c>
      <c r="O42" s="3">
        <v>73.04</v>
      </c>
      <c r="P42" s="3">
        <v>71.71</v>
      </c>
      <c r="Q42" s="3">
        <v>70.3</v>
      </c>
      <c r="R42" s="3">
        <v>70.8</v>
      </c>
      <c r="S42" s="3">
        <v>72.39</v>
      </c>
      <c r="T42" s="3">
        <v>70.55</v>
      </c>
      <c r="U42" s="3">
        <v>71.86</v>
      </c>
      <c r="V42" s="20">
        <v>933598.0</v>
      </c>
    </row>
    <row r="43">
      <c r="A43" s="3" t="s">
        <v>237</v>
      </c>
      <c r="B43" s="3">
        <v>6900.0</v>
      </c>
      <c r="C43" s="3">
        <v>12.0</v>
      </c>
      <c r="D43" s="3">
        <v>9.0</v>
      </c>
      <c r="E43" s="19">
        <v>0.75</v>
      </c>
      <c r="F43" s="3">
        <v>0.0</v>
      </c>
      <c r="G43" s="19">
        <v>0.0</v>
      </c>
      <c r="H43" s="3">
        <v>2.0</v>
      </c>
      <c r="I43" s="19">
        <v>0.17</v>
      </c>
      <c r="J43" s="3">
        <v>2.0</v>
      </c>
      <c r="K43" s="19">
        <v>0.17</v>
      </c>
      <c r="L43" s="3">
        <v>4.0</v>
      </c>
      <c r="M43" s="19">
        <v>0.33</v>
      </c>
      <c r="N43" s="3">
        <v>42.0</v>
      </c>
      <c r="O43" s="3">
        <v>69.33</v>
      </c>
      <c r="P43" s="3">
        <v>70.25</v>
      </c>
      <c r="Q43" s="3">
        <v>70.44</v>
      </c>
      <c r="R43" s="3">
        <v>70.33</v>
      </c>
      <c r="S43" s="3">
        <v>69.79</v>
      </c>
      <c r="T43" s="3">
        <v>70.39</v>
      </c>
      <c r="U43" s="3">
        <v>70.05</v>
      </c>
      <c r="V43" s="20">
        <v>553822.0</v>
      </c>
    </row>
    <row r="44">
      <c r="A44" s="3" t="s">
        <v>205</v>
      </c>
      <c r="B44" s="3">
        <v>6900.0</v>
      </c>
      <c r="C44" s="3">
        <v>10.0</v>
      </c>
      <c r="D44" s="3">
        <v>8.0</v>
      </c>
      <c r="E44" s="19">
        <v>0.8</v>
      </c>
      <c r="F44" s="3">
        <v>0.0</v>
      </c>
      <c r="G44" s="19">
        <v>0.0</v>
      </c>
      <c r="H44" s="3">
        <v>1.0</v>
      </c>
      <c r="I44" s="19">
        <v>0.1</v>
      </c>
      <c r="J44" s="3">
        <v>1.0</v>
      </c>
      <c r="K44" s="19">
        <v>0.1</v>
      </c>
      <c r="L44" s="3">
        <v>4.0</v>
      </c>
      <c r="M44" s="19">
        <v>0.4</v>
      </c>
      <c r="N44" s="3">
        <v>34.0</v>
      </c>
      <c r="O44" s="3">
        <v>70.2</v>
      </c>
      <c r="P44" s="3">
        <v>70.4</v>
      </c>
      <c r="Q44" s="3">
        <v>70.0</v>
      </c>
      <c r="R44" s="3">
        <v>68.71</v>
      </c>
      <c r="S44" s="3">
        <v>70.3</v>
      </c>
      <c r="T44" s="3">
        <v>69.36</v>
      </c>
      <c r="U44" s="3">
        <v>69.91</v>
      </c>
      <c r="V44" s="20">
        <v>513480.0</v>
      </c>
    </row>
    <row r="45">
      <c r="A45" s="3" t="s">
        <v>287</v>
      </c>
      <c r="B45" s="3">
        <v>6900.0</v>
      </c>
      <c r="C45" s="3">
        <v>14.0</v>
      </c>
      <c r="D45" s="3">
        <v>8.0</v>
      </c>
      <c r="E45" s="19">
        <v>0.57</v>
      </c>
      <c r="F45" s="3">
        <v>0.0</v>
      </c>
      <c r="G45" s="19">
        <v>0.0</v>
      </c>
      <c r="H45" s="3">
        <v>1.0</v>
      </c>
      <c r="I45" s="19">
        <v>0.07</v>
      </c>
      <c r="J45" s="3">
        <v>1.0</v>
      </c>
      <c r="K45" s="19">
        <v>0.07</v>
      </c>
      <c r="L45" s="3">
        <v>2.0</v>
      </c>
      <c r="M45" s="19">
        <v>0.14</v>
      </c>
      <c r="N45" s="3">
        <v>44.0</v>
      </c>
      <c r="O45" s="3">
        <v>70.29</v>
      </c>
      <c r="P45" s="3">
        <v>71.14</v>
      </c>
      <c r="Q45" s="3">
        <v>70.63</v>
      </c>
      <c r="R45" s="3">
        <v>72.13</v>
      </c>
      <c r="S45" s="3">
        <v>70.71</v>
      </c>
      <c r="T45" s="3">
        <v>71.38</v>
      </c>
      <c r="U45" s="3">
        <v>70.95</v>
      </c>
      <c r="V45" s="20">
        <v>534944.0</v>
      </c>
    </row>
    <row r="46">
      <c r="A46" s="3" t="s">
        <v>290</v>
      </c>
      <c r="B46" s="3">
        <v>6900.0</v>
      </c>
      <c r="C46" s="3">
        <v>7.0</v>
      </c>
      <c r="D46" s="3">
        <v>4.0</v>
      </c>
      <c r="E46" s="19">
        <v>0.57</v>
      </c>
      <c r="F46" s="3">
        <v>0.0</v>
      </c>
      <c r="G46" s="19">
        <v>0.0</v>
      </c>
      <c r="H46" s="3">
        <v>0.0</v>
      </c>
      <c r="I46" s="19">
        <v>0.0</v>
      </c>
      <c r="J46" s="3">
        <v>1.0</v>
      </c>
      <c r="K46" s="19">
        <v>0.14</v>
      </c>
      <c r="L46" s="3">
        <v>2.0</v>
      </c>
      <c r="M46" s="19">
        <v>0.29</v>
      </c>
      <c r="N46" s="3">
        <v>22.0</v>
      </c>
      <c r="O46" s="3">
        <v>70.14</v>
      </c>
      <c r="P46" s="3">
        <v>71.57</v>
      </c>
      <c r="Q46" s="3">
        <v>70.75</v>
      </c>
      <c r="R46" s="3">
        <v>71.25</v>
      </c>
      <c r="S46" s="3">
        <v>70.86</v>
      </c>
      <c r="T46" s="3">
        <v>71.0</v>
      </c>
      <c r="U46" s="3">
        <v>70.91</v>
      </c>
      <c r="V46" s="20">
        <v>256808.0</v>
      </c>
    </row>
    <row r="47">
      <c r="A47" s="3" t="s">
        <v>148</v>
      </c>
      <c r="B47" s="3">
        <v>6900.0</v>
      </c>
      <c r="C47" s="3">
        <v>5.0</v>
      </c>
      <c r="D47" s="3">
        <v>4.0</v>
      </c>
      <c r="E47" s="19">
        <v>0.8</v>
      </c>
      <c r="F47" s="3">
        <v>0.0</v>
      </c>
      <c r="G47" s="19">
        <v>0.0</v>
      </c>
      <c r="H47" s="3">
        <v>0.0</v>
      </c>
      <c r="I47" s="19">
        <v>0.0</v>
      </c>
      <c r="J47" s="3">
        <v>0.0</v>
      </c>
      <c r="K47" s="19">
        <v>0.0</v>
      </c>
      <c r="L47" s="3">
        <v>3.0</v>
      </c>
      <c r="M47" s="19">
        <v>0.6</v>
      </c>
      <c r="N47" s="3">
        <v>18.0</v>
      </c>
      <c r="O47" s="3">
        <v>70.0</v>
      </c>
      <c r="P47" s="3">
        <v>69.6</v>
      </c>
      <c r="Q47" s="3">
        <v>70.25</v>
      </c>
      <c r="R47" s="3">
        <v>70.5</v>
      </c>
      <c r="S47" s="3">
        <v>69.8</v>
      </c>
      <c r="T47" s="3">
        <v>70.38</v>
      </c>
      <c r="U47" s="3">
        <v>70.06</v>
      </c>
      <c r="V47" s="20">
        <v>272476.0</v>
      </c>
    </row>
    <row r="48">
      <c r="A48" s="3" t="s">
        <v>311</v>
      </c>
      <c r="B48" s="3">
        <v>6900.0</v>
      </c>
      <c r="C48" s="3">
        <v>4.0</v>
      </c>
      <c r="D48" s="3">
        <v>2.0</v>
      </c>
      <c r="E48" s="19">
        <v>0.5</v>
      </c>
      <c r="F48" s="3">
        <v>0.0</v>
      </c>
      <c r="G48" s="19">
        <v>0.0</v>
      </c>
      <c r="H48" s="3">
        <v>0.0</v>
      </c>
      <c r="I48" s="19">
        <v>0.0</v>
      </c>
      <c r="J48" s="3">
        <v>0.0</v>
      </c>
      <c r="K48" s="19">
        <v>0.0</v>
      </c>
      <c r="L48" s="3">
        <v>1.0</v>
      </c>
      <c r="M48" s="19">
        <v>0.25</v>
      </c>
      <c r="N48" s="3">
        <v>12.0</v>
      </c>
      <c r="O48" s="3">
        <v>71.75</v>
      </c>
      <c r="P48" s="3">
        <v>70.25</v>
      </c>
      <c r="Q48" s="3">
        <v>72.0</v>
      </c>
      <c r="R48" s="3">
        <v>68.0</v>
      </c>
      <c r="S48" s="3">
        <v>71.0</v>
      </c>
      <c r="T48" s="3">
        <v>70.0</v>
      </c>
      <c r="U48" s="3">
        <v>70.67</v>
      </c>
      <c r="V48" s="20">
        <v>59241.0</v>
      </c>
    </row>
    <row r="49">
      <c r="A49" s="3" t="s">
        <v>256</v>
      </c>
      <c r="B49" s="3">
        <v>6900.0</v>
      </c>
      <c r="C49" s="3">
        <v>5.0</v>
      </c>
      <c r="D49" s="3">
        <v>2.0</v>
      </c>
      <c r="E49" s="19">
        <v>0.4</v>
      </c>
      <c r="F49" s="3">
        <v>0.0</v>
      </c>
      <c r="G49" s="19">
        <v>0.0</v>
      </c>
      <c r="H49" s="3">
        <v>0.0</v>
      </c>
      <c r="I49" s="19">
        <v>0.0</v>
      </c>
      <c r="J49" s="3">
        <v>0.0</v>
      </c>
      <c r="K49" s="19">
        <v>0.0</v>
      </c>
      <c r="L49" s="3">
        <v>0.0</v>
      </c>
      <c r="M49" s="19">
        <v>0.0</v>
      </c>
      <c r="N49" s="3">
        <v>14.0</v>
      </c>
      <c r="O49" s="3">
        <v>71.8</v>
      </c>
      <c r="P49" s="3">
        <v>71.0</v>
      </c>
      <c r="Q49" s="3">
        <v>69.5</v>
      </c>
      <c r="R49" s="3">
        <v>71.5</v>
      </c>
      <c r="S49" s="3">
        <v>71.4</v>
      </c>
      <c r="T49" s="3">
        <v>70.5</v>
      </c>
      <c r="U49" s="3">
        <v>71.14</v>
      </c>
      <c r="V49" s="20">
        <v>33020.0</v>
      </c>
    </row>
    <row r="50">
      <c r="A50" s="3" t="s">
        <v>383</v>
      </c>
      <c r="B50" s="3">
        <v>6900.0</v>
      </c>
      <c r="C50" s="3">
        <v>3.0</v>
      </c>
      <c r="D50" s="3">
        <v>1.0</v>
      </c>
      <c r="E50" s="19">
        <v>0.33</v>
      </c>
      <c r="F50" s="3">
        <v>0.0</v>
      </c>
      <c r="G50" s="19">
        <v>0.0</v>
      </c>
      <c r="H50" s="3">
        <v>0.0</v>
      </c>
      <c r="I50" s="19">
        <v>0.0</v>
      </c>
      <c r="J50" s="3">
        <v>0.0</v>
      </c>
      <c r="K50" s="19">
        <v>0.0</v>
      </c>
      <c r="L50" s="3">
        <v>0.0</v>
      </c>
      <c r="M50" s="19">
        <v>0.0</v>
      </c>
      <c r="N50" s="3">
        <v>8.0</v>
      </c>
      <c r="O50" s="3">
        <v>71.33</v>
      </c>
      <c r="P50" s="3">
        <v>72.0</v>
      </c>
      <c r="Q50" s="3">
        <v>71.0</v>
      </c>
      <c r="R50" s="3">
        <v>71.0</v>
      </c>
      <c r="S50" s="3">
        <v>71.67</v>
      </c>
      <c r="T50" s="3">
        <v>71.0</v>
      </c>
      <c r="U50" s="3">
        <v>71.5</v>
      </c>
      <c r="V50" s="20">
        <v>12141.0</v>
      </c>
    </row>
    <row r="51">
      <c r="A51" s="3" t="s">
        <v>189</v>
      </c>
      <c r="B51" s="3">
        <v>6800.0</v>
      </c>
      <c r="C51" s="3">
        <v>6.0</v>
      </c>
      <c r="D51" s="3">
        <v>6.0</v>
      </c>
      <c r="E51" s="19">
        <v>1.0</v>
      </c>
      <c r="F51" s="3">
        <v>0.0</v>
      </c>
      <c r="G51" s="19">
        <v>0.0</v>
      </c>
      <c r="H51" s="3">
        <v>1.0</v>
      </c>
      <c r="I51" s="19">
        <v>0.17</v>
      </c>
      <c r="J51" s="3">
        <v>2.0</v>
      </c>
      <c r="K51" s="19">
        <v>0.33</v>
      </c>
      <c r="L51" s="3">
        <v>2.0</v>
      </c>
      <c r="M51" s="19">
        <v>0.33</v>
      </c>
      <c r="N51" s="3">
        <v>24.0</v>
      </c>
      <c r="O51" s="3">
        <v>70.83</v>
      </c>
      <c r="P51" s="3">
        <v>69.33</v>
      </c>
      <c r="Q51" s="3">
        <v>71.5</v>
      </c>
      <c r="R51" s="3">
        <v>69.83</v>
      </c>
      <c r="S51" s="3">
        <v>70.08</v>
      </c>
      <c r="T51" s="3">
        <v>70.67</v>
      </c>
      <c r="U51" s="3">
        <v>70.38</v>
      </c>
      <c r="V51" s="20">
        <v>339865.0</v>
      </c>
    </row>
    <row r="52">
      <c r="A52" s="3" t="s">
        <v>266</v>
      </c>
      <c r="B52" s="3">
        <v>6800.0</v>
      </c>
      <c r="C52" s="3">
        <v>8.0</v>
      </c>
      <c r="D52" s="3">
        <v>5.0</v>
      </c>
      <c r="E52" s="19">
        <v>0.63</v>
      </c>
      <c r="F52" s="3">
        <v>0.0</v>
      </c>
      <c r="G52" s="19">
        <v>0.0</v>
      </c>
      <c r="H52" s="3">
        <v>0.0</v>
      </c>
      <c r="I52" s="19">
        <v>0.0</v>
      </c>
      <c r="J52" s="3">
        <v>0.0</v>
      </c>
      <c r="K52" s="19">
        <v>0.0</v>
      </c>
      <c r="L52" s="3">
        <v>4.0</v>
      </c>
      <c r="M52" s="19">
        <v>0.5</v>
      </c>
      <c r="N52" s="3">
        <v>25.0</v>
      </c>
      <c r="O52" s="3">
        <v>69.88</v>
      </c>
      <c r="P52" s="3">
        <v>72.88</v>
      </c>
      <c r="Q52" s="3">
        <v>70.2</v>
      </c>
      <c r="R52" s="3">
        <v>68.75</v>
      </c>
      <c r="S52" s="3">
        <v>71.38</v>
      </c>
      <c r="T52" s="3">
        <v>69.56</v>
      </c>
      <c r="U52" s="3">
        <v>70.72</v>
      </c>
      <c r="V52" s="20">
        <v>262570.0</v>
      </c>
    </row>
    <row r="53">
      <c r="A53" s="3" t="s">
        <v>347</v>
      </c>
      <c r="B53" s="3">
        <v>6800.0</v>
      </c>
      <c r="C53" s="3">
        <v>5.0</v>
      </c>
      <c r="D53" s="3">
        <v>2.0</v>
      </c>
      <c r="E53" s="19">
        <v>0.4</v>
      </c>
      <c r="F53" s="3">
        <v>0.0</v>
      </c>
      <c r="G53" s="19">
        <v>0.0</v>
      </c>
      <c r="H53" s="3">
        <v>0.0</v>
      </c>
      <c r="I53" s="19">
        <v>0.0</v>
      </c>
      <c r="J53" s="3">
        <v>0.0</v>
      </c>
      <c r="K53" s="19">
        <v>0.0</v>
      </c>
      <c r="L53" s="3">
        <v>1.0</v>
      </c>
      <c r="M53" s="19">
        <v>0.2</v>
      </c>
      <c r="N53" s="3">
        <v>14.0</v>
      </c>
      <c r="O53" s="3">
        <v>72.4</v>
      </c>
      <c r="P53" s="3">
        <v>72.4</v>
      </c>
      <c r="Q53" s="3">
        <v>76.5</v>
      </c>
      <c r="R53" s="3">
        <v>70.0</v>
      </c>
      <c r="S53" s="3">
        <v>72.4</v>
      </c>
      <c r="T53" s="3">
        <v>73.25</v>
      </c>
      <c r="U53" s="3">
        <v>72.64</v>
      </c>
      <c r="V53" s="20">
        <v>57172.0</v>
      </c>
    </row>
    <row r="54">
      <c r="A54" s="3" t="s">
        <v>142</v>
      </c>
      <c r="B54" s="3">
        <v>6800.0</v>
      </c>
      <c r="C54" s="3">
        <v>5.0</v>
      </c>
      <c r="D54" s="3">
        <v>3.0</v>
      </c>
      <c r="E54" s="19">
        <v>0.6</v>
      </c>
      <c r="F54" s="3">
        <v>0.0</v>
      </c>
      <c r="G54" s="19">
        <v>0.0</v>
      </c>
      <c r="H54" s="3">
        <v>0.0</v>
      </c>
      <c r="I54" s="19">
        <v>0.0</v>
      </c>
      <c r="J54" s="3">
        <v>0.0</v>
      </c>
      <c r="K54" s="19">
        <v>0.0</v>
      </c>
      <c r="L54" s="3">
        <v>1.0</v>
      </c>
      <c r="M54" s="19">
        <v>0.2</v>
      </c>
      <c r="N54" s="3">
        <v>16.0</v>
      </c>
      <c r="O54" s="3">
        <v>71.6</v>
      </c>
      <c r="P54" s="3">
        <v>71.0</v>
      </c>
      <c r="Q54" s="3">
        <v>71.33</v>
      </c>
      <c r="R54" s="3">
        <v>71.33</v>
      </c>
      <c r="S54" s="3">
        <v>71.3</v>
      </c>
      <c r="T54" s="3">
        <v>71.33</v>
      </c>
      <c r="U54" s="3">
        <v>71.31</v>
      </c>
      <c r="V54" s="20">
        <v>80083.0</v>
      </c>
    </row>
    <row r="55">
      <c r="A55" s="3" t="s">
        <v>228</v>
      </c>
      <c r="B55" s="3">
        <v>6800.0</v>
      </c>
      <c r="C55" s="3">
        <v>4.0</v>
      </c>
      <c r="D55" s="3">
        <v>3.0</v>
      </c>
      <c r="E55" s="19">
        <v>0.75</v>
      </c>
      <c r="F55" s="3">
        <v>0.0</v>
      </c>
      <c r="G55" s="19">
        <v>0.0</v>
      </c>
      <c r="H55" s="3">
        <v>0.0</v>
      </c>
      <c r="I55" s="19">
        <v>0.0</v>
      </c>
      <c r="J55" s="3">
        <v>0.0</v>
      </c>
      <c r="K55" s="19">
        <v>0.0</v>
      </c>
      <c r="L55" s="3">
        <v>1.0</v>
      </c>
      <c r="M55" s="19">
        <v>0.25</v>
      </c>
      <c r="N55" s="3">
        <v>14.0</v>
      </c>
      <c r="O55" s="3">
        <v>71.0</v>
      </c>
      <c r="P55" s="3">
        <v>71.0</v>
      </c>
      <c r="Q55" s="3">
        <v>70.67</v>
      </c>
      <c r="R55" s="3">
        <v>69.0</v>
      </c>
      <c r="S55" s="3">
        <v>71.0</v>
      </c>
      <c r="T55" s="3">
        <v>69.83</v>
      </c>
      <c r="U55" s="3">
        <v>70.5</v>
      </c>
      <c r="V55" s="20">
        <v>140741.0</v>
      </c>
    </row>
    <row r="56">
      <c r="A56" s="3" t="s">
        <v>303</v>
      </c>
      <c r="B56" s="3">
        <v>6800.0</v>
      </c>
      <c r="C56" s="3">
        <v>6.0</v>
      </c>
      <c r="D56" s="3">
        <v>1.0</v>
      </c>
      <c r="E56" s="19">
        <v>0.17</v>
      </c>
      <c r="F56" s="3">
        <v>0.0</v>
      </c>
      <c r="G56" s="19">
        <v>0.0</v>
      </c>
      <c r="H56" s="3">
        <v>0.0</v>
      </c>
      <c r="I56" s="19">
        <v>0.0</v>
      </c>
      <c r="J56" s="3">
        <v>0.0</v>
      </c>
      <c r="K56" s="19">
        <v>0.0</v>
      </c>
      <c r="L56" s="3">
        <v>0.0</v>
      </c>
      <c r="M56" s="19">
        <v>0.0</v>
      </c>
      <c r="N56" s="3">
        <v>14.0</v>
      </c>
      <c r="O56" s="3">
        <v>72.67</v>
      </c>
      <c r="P56" s="3">
        <v>72.83</v>
      </c>
      <c r="Q56" s="3">
        <v>69.0</v>
      </c>
      <c r="R56" s="3">
        <v>73.0</v>
      </c>
      <c r="S56" s="3">
        <v>72.75</v>
      </c>
      <c r="T56" s="3">
        <v>71.0</v>
      </c>
      <c r="U56" s="3">
        <v>72.5</v>
      </c>
      <c r="V56" s="20">
        <v>19890.0</v>
      </c>
    </row>
    <row r="57">
      <c r="A57" s="3" t="s">
        <v>327</v>
      </c>
      <c r="B57" s="3">
        <v>6800.0</v>
      </c>
      <c r="C57" s="3">
        <v>5.0</v>
      </c>
      <c r="D57" s="3">
        <v>1.0</v>
      </c>
      <c r="E57" s="19">
        <v>0.2</v>
      </c>
      <c r="F57" s="3">
        <v>0.0</v>
      </c>
      <c r="G57" s="19">
        <v>0.0</v>
      </c>
      <c r="H57" s="3">
        <v>0.0</v>
      </c>
      <c r="I57" s="19">
        <v>0.0</v>
      </c>
      <c r="J57" s="3">
        <v>0.0</v>
      </c>
      <c r="K57" s="19">
        <v>0.0</v>
      </c>
      <c r="L57" s="3">
        <v>0.0</v>
      </c>
      <c r="M57" s="19">
        <v>0.0</v>
      </c>
      <c r="N57" s="3">
        <v>12.0</v>
      </c>
      <c r="O57" s="3">
        <v>73.2</v>
      </c>
      <c r="P57" s="3">
        <v>72.6</v>
      </c>
      <c r="Q57" s="3">
        <v>70.0</v>
      </c>
      <c r="R57" s="3">
        <v>71.0</v>
      </c>
      <c r="S57" s="3">
        <v>72.9</v>
      </c>
      <c r="T57" s="3">
        <v>70.5</v>
      </c>
      <c r="U57" s="3">
        <v>72.5</v>
      </c>
      <c r="V57" s="20">
        <v>11648.0</v>
      </c>
    </row>
    <row r="58">
      <c r="A58" s="3" t="s">
        <v>66</v>
      </c>
      <c r="B58" s="3">
        <v>6700.0</v>
      </c>
      <c r="C58" s="3">
        <v>6.0</v>
      </c>
      <c r="D58" s="3">
        <v>6.0</v>
      </c>
      <c r="E58" s="19">
        <v>1.0</v>
      </c>
      <c r="F58" s="3">
        <v>0.0</v>
      </c>
      <c r="G58" s="19">
        <v>0.0</v>
      </c>
      <c r="H58" s="3">
        <v>2.0</v>
      </c>
      <c r="I58" s="19">
        <v>0.33</v>
      </c>
      <c r="J58" s="3">
        <v>2.0</v>
      </c>
      <c r="K58" s="19">
        <v>0.33</v>
      </c>
      <c r="L58" s="3">
        <v>3.0</v>
      </c>
      <c r="M58" s="19">
        <v>0.5</v>
      </c>
      <c r="N58" s="3">
        <v>24.0</v>
      </c>
      <c r="O58" s="3">
        <v>69.0</v>
      </c>
      <c r="P58" s="3">
        <v>69.83</v>
      </c>
      <c r="Q58" s="3">
        <v>70.5</v>
      </c>
      <c r="R58" s="3">
        <v>69.17</v>
      </c>
      <c r="S58" s="3">
        <v>69.42</v>
      </c>
      <c r="T58" s="3">
        <v>69.83</v>
      </c>
      <c r="U58" s="3">
        <v>69.63</v>
      </c>
      <c r="V58" s="20">
        <v>925753.0</v>
      </c>
    </row>
    <row r="59">
      <c r="A59" s="3" t="s">
        <v>97</v>
      </c>
      <c r="B59" s="3">
        <v>6700.0</v>
      </c>
      <c r="C59" s="3">
        <v>7.0</v>
      </c>
      <c r="D59" s="3">
        <v>7.0</v>
      </c>
      <c r="E59" s="19">
        <v>1.0</v>
      </c>
      <c r="F59" s="3">
        <v>0.0</v>
      </c>
      <c r="G59" s="19">
        <v>0.0</v>
      </c>
      <c r="H59" s="3">
        <v>1.0</v>
      </c>
      <c r="I59" s="19">
        <v>0.14</v>
      </c>
      <c r="J59" s="3">
        <v>2.0</v>
      </c>
      <c r="K59" s="19">
        <v>0.29</v>
      </c>
      <c r="L59" s="3">
        <v>3.0</v>
      </c>
      <c r="M59" s="19">
        <v>0.43</v>
      </c>
      <c r="N59" s="3">
        <v>28.0</v>
      </c>
      <c r="O59" s="3">
        <v>69.14</v>
      </c>
      <c r="P59" s="3">
        <v>70.14</v>
      </c>
      <c r="Q59" s="3">
        <v>69.57</v>
      </c>
      <c r="R59" s="3">
        <v>71.29</v>
      </c>
      <c r="S59" s="3">
        <v>69.64</v>
      </c>
      <c r="T59" s="3">
        <v>70.43</v>
      </c>
      <c r="U59" s="3">
        <v>70.04</v>
      </c>
      <c r="V59" s="20">
        <v>826249.0</v>
      </c>
    </row>
    <row r="60">
      <c r="A60" s="3" t="s">
        <v>50</v>
      </c>
      <c r="B60" s="3">
        <v>6700.0</v>
      </c>
      <c r="C60" s="3">
        <v>5.0</v>
      </c>
      <c r="D60" s="3">
        <v>5.0</v>
      </c>
      <c r="E60" s="19">
        <v>1.0</v>
      </c>
      <c r="F60" s="3">
        <v>0.0</v>
      </c>
      <c r="G60" s="19">
        <v>0.0</v>
      </c>
      <c r="H60" s="3">
        <v>1.0</v>
      </c>
      <c r="I60" s="19">
        <v>0.2</v>
      </c>
      <c r="J60" s="3">
        <v>2.0</v>
      </c>
      <c r="K60" s="19">
        <v>0.4</v>
      </c>
      <c r="L60" s="3">
        <v>2.0</v>
      </c>
      <c r="M60" s="19">
        <v>0.4</v>
      </c>
      <c r="N60" s="3">
        <v>20.0</v>
      </c>
      <c r="O60" s="3">
        <v>71.2</v>
      </c>
      <c r="P60" s="3">
        <v>68.4</v>
      </c>
      <c r="Q60" s="3">
        <v>71.8</v>
      </c>
      <c r="R60" s="3">
        <v>68.0</v>
      </c>
      <c r="S60" s="3">
        <v>69.8</v>
      </c>
      <c r="T60" s="3">
        <v>69.9</v>
      </c>
      <c r="U60" s="3">
        <v>69.85</v>
      </c>
      <c r="V60" s="20">
        <v>678263.0</v>
      </c>
    </row>
    <row r="61">
      <c r="A61" s="3" t="s">
        <v>247</v>
      </c>
      <c r="B61" s="3">
        <v>6700.0</v>
      </c>
      <c r="C61" s="3">
        <v>5.0</v>
      </c>
      <c r="D61" s="3">
        <v>4.0</v>
      </c>
      <c r="E61" s="19">
        <v>0.8</v>
      </c>
      <c r="F61" s="3">
        <v>0.0</v>
      </c>
      <c r="G61" s="19">
        <v>0.0</v>
      </c>
      <c r="H61" s="3">
        <v>0.0</v>
      </c>
      <c r="I61" s="19">
        <v>0.0</v>
      </c>
      <c r="J61" s="3">
        <v>1.0</v>
      </c>
      <c r="K61" s="19">
        <v>0.2</v>
      </c>
      <c r="L61" s="3">
        <v>1.0</v>
      </c>
      <c r="M61" s="19">
        <v>0.2</v>
      </c>
      <c r="N61" s="3">
        <v>18.0</v>
      </c>
      <c r="O61" s="3">
        <v>70.4</v>
      </c>
      <c r="P61" s="3">
        <v>70.4</v>
      </c>
      <c r="Q61" s="3">
        <v>68.75</v>
      </c>
      <c r="R61" s="3">
        <v>71.75</v>
      </c>
      <c r="S61" s="3">
        <v>70.4</v>
      </c>
      <c r="T61" s="3">
        <v>70.25</v>
      </c>
      <c r="U61" s="3">
        <v>70.33</v>
      </c>
      <c r="V61" s="20">
        <v>241135.0</v>
      </c>
    </row>
    <row r="62">
      <c r="A62" s="3" t="s">
        <v>275</v>
      </c>
      <c r="B62" s="3">
        <v>6700.0</v>
      </c>
      <c r="C62" s="3">
        <v>9.0</v>
      </c>
      <c r="D62" s="3">
        <v>6.0</v>
      </c>
      <c r="E62" s="19">
        <v>0.67</v>
      </c>
      <c r="F62" s="3">
        <v>0.0</v>
      </c>
      <c r="G62" s="19">
        <v>0.0</v>
      </c>
      <c r="H62" s="3">
        <v>0.0</v>
      </c>
      <c r="I62" s="19">
        <v>0.0</v>
      </c>
      <c r="J62" s="3">
        <v>0.0</v>
      </c>
      <c r="K62" s="19">
        <v>0.0</v>
      </c>
      <c r="L62" s="3">
        <v>2.0</v>
      </c>
      <c r="M62" s="19">
        <v>0.22</v>
      </c>
      <c r="N62" s="3">
        <v>30.0</v>
      </c>
      <c r="O62" s="3">
        <v>71.44</v>
      </c>
      <c r="P62" s="3">
        <v>70.56</v>
      </c>
      <c r="Q62" s="3">
        <v>70.67</v>
      </c>
      <c r="R62" s="3">
        <v>70.0</v>
      </c>
      <c r="S62" s="3">
        <v>71.0</v>
      </c>
      <c r="T62" s="3">
        <v>70.33</v>
      </c>
      <c r="U62" s="3">
        <v>70.73</v>
      </c>
      <c r="V62" s="20">
        <v>241227.0</v>
      </c>
    </row>
    <row r="63">
      <c r="A63" s="3" t="s">
        <v>269</v>
      </c>
      <c r="B63" s="3">
        <v>6700.0</v>
      </c>
      <c r="C63" s="3">
        <v>9.0</v>
      </c>
      <c r="D63" s="3">
        <v>6.0</v>
      </c>
      <c r="E63" s="19">
        <v>0.67</v>
      </c>
      <c r="F63" s="3">
        <v>0.0</v>
      </c>
      <c r="G63" s="19">
        <v>0.0</v>
      </c>
      <c r="H63" s="3">
        <v>0.0</v>
      </c>
      <c r="I63" s="19">
        <v>0.0</v>
      </c>
      <c r="J63" s="3">
        <v>0.0</v>
      </c>
      <c r="K63" s="19">
        <v>0.0</v>
      </c>
      <c r="L63" s="3">
        <v>2.0</v>
      </c>
      <c r="M63" s="19">
        <v>0.22</v>
      </c>
      <c r="N63" s="3">
        <v>30.0</v>
      </c>
      <c r="O63" s="3">
        <v>70.78</v>
      </c>
      <c r="P63" s="3">
        <v>69.56</v>
      </c>
      <c r="Q63" s="3">
        <v>69.83</v>
      </c>
      <c r="R63" s="3">
        <v>69.83</v>
      </c>
      <c r="S63" s="3">
        <v>70.17</v>
      </c>
      <c r="T63" s="3">
        <v>69.83</v>
      </c>
      <c r="U63" s="3">
        <v>70.03</v>
      </c>
      <c r="V63" s="20">
        <v>198923.0</v>
      </c>
    </row>
    <row r="64">
      <c r="A64" s="3" t="s">
        <v>320</v>
      </c>
      <c r="B64" s="3">
        <v>6700.0</v>
      </c>
      <c r="C64" s="3">
        <v>14.0</v>
      </c>
      <c r="D64" s="3">
        <v>5.0</v>
      </c>
      <c r="E64" s="19">
        <v>0.36</v>
      </c>
      <c r="F64" s="3">
        <v>0.0</v>
      </c>
      <c r="G64" s="19">
        <v>0.0</v>
      </c>
      <c r="H64" s="3">
        <v>0.0</v>
      </c>
      <c r="I64" s="19">
        <v>0.0</v>
      </c>
      <c r="J64" s="3">
        <v>0.0</v>
      </c>
      <c r="K64" s="19">
        <v>0.0</v>
      </c>
      <c r="L64" s="3">
        <v>1.0</v>
      </c>
      <c r="M64" s="19">
        <v>0.07</v>
      </c>
      <c r="N64" s="3">
        <v>37.0</v>
      </c>
      <c r="O64" s="3">
        <v>72.5</v>
      </c>
      <c r="P64" s="3">
        <v>71.62</v>
      </c>
      <c r="Q64" s="3">
        <v>71.4</v>
      </c>
      <c r="R64" s="3">
        <v>71.2</v>
      </c>
      <c r="S64" s="3">
        <v>72.07</v>
      </c>
      <c r="T64" s="3">
        <v>71.3</v>
      </c>
      <c r="U64" s="3">
        <v>71.86</v>
      </c>
      <c r="V64" s="20">
        <v>113944.0</v>
      </c>
    </row>
    <row r="65">
      <c r="A65" s="3" t="s">
        <v>335</v>
      </c>
      <c r="B65" s="3">
        <v>6700.0</v>
      </c>
      <c r="C65" s="3">
        <v>8.0</v>
      </c>
      <c r="D65" s="3">
        <v>4.0</v>
      </c>
      <c r="E65" s="19">
        <v>0.5</v>
      </c>
      <c r="F65" s="3">
        <v>0.0</v>
      </c>
      <c r="G65" s="19">
        <v>0.0</v>
      </c>
      <c r="H65" s="3">
        <v>0.0</v>
      </c>
      <c r="I65" s="19">
        <v>0.0</v>
      </c>
      <c r="J65" s="3">
        <v>0.0</v>
      </c>
      <c r="K65" s="19">
        <v>0.0</v>
      </c>
      <c r="L65" s="3">
        <v>1.0</v>
      </c>
      <c r="M65" s="19">
        <v>0.13</v>
      </c>
      <c r="N65" s="3">
        <v>24.0</v>
      </c>
      <c r="O65" s="3">
        <v>70.88</v>
      </c>
      <c r="P65" s="3">
        <v>71.38</v>
      </c>
      <c r="Q65" s="3">
        <v>69.0</v>
      </c>
      <c r="R65" s="3">
        <v>71.25</v>
      </c>
      <c r="S65" s="3">
        <v>71.13</v>
      </c>
      <c r="T65" s="3">
        <v>70.13</v>
      </c>
      <c r="U65" s="3">
        <v>70.79</v>
      </c>
      <c r="V65" s="20">
        <v>90510.0</v>
      </c>
    </row>
    <row r="66">
      <c r="A66" s="3" t="s">
        <v>201</v>
      </c>
      <c r="B66" s="3">
        <v>6700.0</v>
      </c>
      <c r="C66" s="3">
        <v>5.0</v>
      </c>
      <c r="D66" s="3">
        <v>2.0</v>
      </c>
      <c r="E66" s="19">
        <v>0.4</v>
      </c>
      <c r="F66" s="3">
        <v>0.0</v>
      </c>
      <c r="G66" s="19">
        <v>0.0</v>
      </c>
      <c r="H66" s="3">
        <v>0.0</v>
      </c>
      <c r="I66" s="19">
        <v>0.0</v>
      </c>
      <c r="J66" s="3">
        <v>0.0</v>
      </c>
      <c r="K66" s="19">
        <v>0.0</v>
      </c>
      <c r="L66" s="3">
        <v>0.0</v>
      </c>
      <c r="M66" s="19">
        <v>0.0</v>
      </c>
      <c r="N66" s="3">
        <v>14.0</v>
      </c>
      <c r="O66" s="3">
        <v>70.2</v>
      </c>
      <c r="P66" s="3">
        <v>73.2</v>
      </c>
      <c r="Q66" s="3">
        <v>69.5</v>
      </c>
      <c r="R66" s="3">
        <v>69.0</v>
      </c>
      <c r="S66" s="3">
        <v>71.7</v>
      </c>
      <c r="T66" s="3">
        <v>69.25</v>
      </c>
      <c r="U66" s="3">
        <v>71.0</v>
      </c>
      <c r="V66" s="20">
        <v>47254.0</v>
      </c>
    </row>
    <row r="67">
      <c r="A67" s="3" t="s">
        <v>388</v>
      </c>
      <c r="B67" s="3">
        <v>6700.0</v>
      </c>
      <c r="C67" s="3">
        <v>4.0</v>
      </c>
      <c r="D67" s="3">
        <v>1.0</v>
      </c>
      <c r="E67" s="19">
        <v>0.25</v>
      </c>
      <c r="F67" s="3">
        <v>0.0</v>
      </c>
      <c r="G67" s="19">
        <v>0.0</v>
      </c>
      <c r="H67" s="3">
        <v>0.0</v>
      </c>
      <c r="I67" s="19">
        <v>0.0</v>
      </c>
      <c r="J67" s="3">
        <v>0.0</v>
      </c>
      <c r="K67" s="19">
        <v>0.0</v>
      </c>
      <c r="L67" s="3">
        <v>0.0</v>
      </c>
      <c r="M67" s="19">
        <v>0.0</v>
      </c>
      <c r="N67" s="3">
        <v>10.0</v>
      </c>
      <c r="O67" s="3">
        <v>70.25</v>
      </c>
      <c r="P67" s="3">
        <v>72.75</v>
      </c>
      <c r="Q67" s="3">
        <v>71.0</v>
      </c>
      <c r="R67" s="3">
        <v>73.0</v>
      </c>
      <c r="S67" s="3">
        <v>71.5</v>
      </c>
      <c r="T67" s="3">
        <v>72.0</v>
      </c>
      <c r="U67" s="3">
        <v>71.6</v>
      </c>
      <c r="V67" s="20">
        <v>9932.0</v>
      </c>
    </row>
    <row r="68">
      <c r="A68" s="3" t="s">
        <v>380</v>
      </c>
      <c r="B68" s="3">
        <v>6700.0</v>
      </c>
      <c r="C68" s="3">
        <v>3.0</v>
      </c>
      <c r="D68" s="3">
        <v>0.0</v>
      </c>
      <c r="E68" s="19">
        <v>0.0</v>
      </c>
      <c r="F68" s="3">
        <v>0.0</v>
      </c>
      <c r="G68" s="19">
        <v>0.0</v>
      </c>
      <c r="H68" s="3">
        <v>0.0</v>
      </c>
      <c r="I68" s="19">
        <v>0.0</v>
      </c>
      <c r="J68" s="3">
        <v>0.0</v>
      </c>
      <c r="K68" s="19">
        <v>0.0</v>
      </c>
      <c r="L68" s="3">
        <v>0.0</v>
      </c>
      <c r="M68" s="19">
        <v>0.0</v>
      </c>
      <c r="N68" s="3">
        <v>6.0</v>
      </c>
      <c r="O68" s="3">
        <v>70.0</v>
      </c>
      <c r="P68" s="3">
        <v>75.0</v>
      </c>
      <c r="Q68" s="3">
        <v>0.0</v>
      </c>
      <c r="R68" s="3">
        <v>0.0</v>
      </c>
      <c r="S68" s="3">
        <v>72.5</v>
      </c>
      <c r="T68" s="3">
        <v>0.0</v>
      </c>
      <c r="U68" s="3">
        <v>72.5</v>
      </c>
      <c r="V68" s="20">
        <v>0.0</v>
      </c>
    </row>
    <row r="69">
      <c r="A69" s="3" t="s">
        <v>312</v>
      </c>
      <c r="B69" s="3">
        <v>6600.0</v>
      </c>
      <c r="C69" s="3">
        <v>6.0</v>
      </c>
      <c r="D69" s="3">
        <v>2.0</v>
      </c>
      <c r="E69" s="19">
        <v>0.33</v>
      </c>
      <c r="F69" s="3">
        <v>1.0</v>
      </c>
      <c r="G69" s="19">
        <v>0.17</v>
      </c>
      <c r="H69" s="3">
        <v>1.0</v>
      </c>
      <c r="I69" s="19">
        <v>0.17</v>
      </c>
      <c r="J69" s="3">
        <v>1.0</v>
      </c>
      <c r="K69" s="19">
        <v>0.17</v>
      </c>
      <c r="L69" s="3">
        <v>2.0</v>
      </c>
      <c r="M69" s="19">
        <v>0.33</v>
      </c>
      <c r="N69" s="3">
        <v>15.0</v>
      </c>
      <c r="O69" s="3">
        <v>73.33</v>
      </c>
      <c r="P69" s="3">
        <v>72.2</v>
      </c>
      <c r="Q69" s="3">
        <v>63.5</v>
      </c>
      <c r="R69" s="3">
        <v>68.0</v>
      </c>
      <c r="S69" s="3">
        <v>72.82</v>
      </c>
      <c r="T69" s="3">
        <v>65.75</v>
      </c>
      <c r="U69" s="3">
        <v>70.93</v>
      </c>
      <c r="V69" s="20">
        <v>1033000.0</v>
      </c>
    </row>
    <row r="70">
      <c r="A70" s="3" t="s">
        <v>218</v>
      </c>
      <c r="B70" s="3">
        <v>6600.0</v>
      </c>
      <c r="C70" s="3">
        <v>9.0</v>
      </c>
      <c r="D70" s="3">
        <v>6.0</v>
      </c>
      <c r="E70" s="19">
        <v>0.67</v>
      </c>
      <c r="F70" s="3">
        <v>0.0</v>
      </c>
      <c r="G70" s="19">
        <v>0.0</v>
      </c>
      <c r="H70" s="3">
        <v>1.0</v>
      </c>
      <c r="I70" s="19">
        <v>0.11</v>
      </c>
      <c r="J70" s="3">
        <v>2.0</v>
      </c>
      <c r="K70" s="19">
        <v>0.22</v>
      </c>
      <c r="L70" s="3">
        <v>5.0</v>
      </c>
      <c r="M70" s="19">
        <v>0.56</v>
      </c>
      <c r="N70" s="3">
        <v>30.0</v>
      </c>
      <c r="O70" s="3">
        <v>70.78</v>
      </c>
      <c r="P70" s="3">
        <v>71.89</v>
      </c>
      <c r="Q70" s="3">
        <v>69.33</v>
      </c>
      <c r="R70" s="3">
        <v>70.5</v>
      </c>
      <c r="S70" s="3">
        <v>71.33</v>
      </c>
      <c r="T70" s="3">
        <v>69.92</v>
      </c>
      <c r="U70" s="3">
        <v>70.77</v>
      </c>
      <c r="V70" s="20">
        <v>566384.0</v>
      </c>
    </row>
    <row r="71">
      <c r="A71" s="3" t="s">
        <v>212</v>
      </c>
      <c r="B71" s="3">
        <v>6600.0</v>
      </c>
      <c r="C71" s="3">
        <v>7.0</v>
      </c>
      <c r="D71" s="3">
        <v>6.0</v>
      </c>
      <c r="E71" s="19">
        <v>0.86</v>
      </c>
      <c r="F71" s="3">
        <v>0.0</v>
      </c>
      <c r="G71" s="19">
        <v>0.0</v>
      </c>
      <c r="H71" s="3">
        <v>1.0</v>
      </c>
      <c r="I71" s="19">
        <v>0.14</v>
      </c>
      <c r="J71" s="3">
        <v>2.0</v>
      </c>
      <c r="K71" s="19">
        <v>0.29</v>
      </c>
      <c r="L71" s="3">
        <v>2.0</v>
      </c>
      <c r="M71" s="19">
        <v>0.29</v>
      </c>
      <c r="N71" s="3">
        <v>26.0</v>
      </c>
      <c r="O71" s="3">
        <v>70.86</v>
      </c>
      <c r="P71" s="3">
        <v>69.57</v>
      </c>
      <c r="Q71" s="3">
        <v>70.67</v>
      </c>
      <c r="R71" s="3">
        <v>70.17</v>
      </c>
      <c r="S71" s="3">
        <v>70.21</v>
      </c>
      <c r="T71" s="3">
        <v>70.42</v>
      </c>
      <c r="U71" s="3">
        <v>70.31</v>
      </c>
      <c r="V71" s="20">
        <v>383938.0</v>
      </c>
    </row>
    <row r="72">
      <c r="A72" s="3" t="s">
        <v>162</v>
      </c>
      <c r="B72" s="3">
        <v>6600.0</v>
      </c>
      <c r="C72" s="3">
        <v>10.0</v>
      </c>
      <c r="D72" s="3">
        <v>4.0</v>
      </c>
      <c r="E72" s="19">
        <v>0.4</v>
      </c>
      <c r="F72" s="3">
        <v>0.0</v>
      </c>
      <c r="G72" s="19">
        <v>0.0</v>
      </c>
      <c r="H72" s="3">
        <v>1.0</v>
      </c>
      <c r="I72" s="19">
        <v>0.1</v>
      </c>
      <c r="J72" s="3">
        <v>1.0</v>
      </c>
      <c r="K72" s="19">
        <v>0.1</v>
      </c>
      <c r="L72" s="3">
        <v>1.0</v>
      </c>
      <c r="M72" s="19">
        <v>0.1</v>
      </c>
      <c r="N72" s="3">
        <v>26.0</v>
      </c>
      <c r="O72" s="3">
        <v>70.5</v>
      </c>
      <c r="P72" s="3">
        <v>72.25</v>
      </c>
      <c r="Q72" s="3">
        <v>69.25</v>
      </c>
      <c r="R72" s="3">
        <v>69.75</v>
      </c>
      <c r="S72" s="3">
        <v>71.28</v>
      </c>
      <c r="T72" s="3">
        <v>69.5</v>
      </c>
      <c r="U72" s="3">
        <v>70.73</v>
      </c>
      <c r="V72" s="20">
        <v>511444.0</v>
      </c>
    </row>
    <row r="73">
      <c r="A73" s="3" t="s">
        <v>285</v>
      </c>
      <c r="B73" s="3">
        <v>6600.0</v>
      </c>
      <c r="C73" s="3">
        <v>7.0</v>
      </c>
      <c r="D73" s="3">
        <v>4.0</v>
      </c>
      <c r="E73" s="19">
        <v>0.57</v>
      </c>
      <c r="F73" s="3">
        <v>0.0</v>
      </c>
      <c r="G73" s="19">
        <v>0.0</v>
      </c>
      <c r="H73" s="3">
        <v>1.0</v>
      </c>
      <c r="I73" s="19">
        <v>0.14</v>
      </c>
      <c r="J73" s="3">
        <v>1.0</v>
      </c>
      <c r="K73" s="19">
        <v>0.14</v>
      </c>
      <c r="L73" s="3">
        <v>1.0</v>
      </c>
      <c r="M73" s="19">
        <v>0.14</v>
      </c>
      <c r="N73" s="3">
        <v>22.0</v>
      </c>
      <c r="O73" s="3">
        <v>70.71</v>
      </c>
      <c r="P73" s="3">
        <v>70.86</v>
      </c>
      <c r="Q73" s="3">
        <v>69.75</v>
      </c>
      <c r="R73" s="3">
        <v>71.25</v>
      </c>
      <c r="S73" s="3">
        <v>70.79</v>
      </c>
      <c r="T73" s="3">
        <v>70.5</v>
      </c>
      <c r="U73" s="3">
        <v>70.68</v>
      </c>
      <c r="V73" s="20">
        <v>411832.0</v>
      </c>
    </row>
    <row r="74">
      <c r="A74" s="3" t="s">
        <v>357</v>
      </c>
      <c r="B74" s="3">
        <v>6600.0</v>
      </c>
      <c r="C74" s="3">
        <v>5.0</v>
      </c>
      <c r="D74" s="3">
        <v>2.0</v>
      </c>
      <c r="E74" s="19">
        <v>0.4</v>
      </c>
      <c r="F74" s="3">
        <v>0.0</v>
      </c>
      <c r="G74" s="19">
        <v>0.0</v>
      </c>
      <c r="H74" s="3">
        <v>0.0</v>
      </c>
      <c r="I74" s="19">
        <v>0.0</v>
      </c>
      <c r="J74" s="3">
        <v>0.0</v>
      </c>
      <c r="K74" s="19">
        <v>0.0</v>
      </c>
      <c r="L74" s="3">
        <v>1.0</v>
      </c>
      <c r="M74" s="19">
        <v>0.2</v>
      </c>
      <c r="N74" s="3">
        <v>14.0</v>
      </c>
      <c r="O74" s="3">
        <v>70.2</v>
      </c>
      <c r="P74" s="3">
        <v>71.2</v>
      </c>
      <c r="Q74" s="3">
        <v>69.0</v>
      </c>
      <c r="R74" s="3">
        <v>70.5</v>
      </c>
      <c r="S74" s="3">
        <v>70.7</v>
      </c>
      <c r="T74" s="3">
        <v>69.75</v>
      </c>
      <c r="U74" s="3">
        <v>70.43</v>
      </c>
      <c r="V74" s="20">
        <v>66780.0</v>
      </c>
    </row>
    <row r="75">
      <c r="A75" s="3" t="s">
        <v>394</v>
      </c>
      <c r="B75" s="3">
        <v>6600.0</v>
      </c>
      <c r="C75" s="3">
        <v>6.0</v>
      </c>
      <c r="D75" s="3">
        <v>2.0</v>
      </c>
      <c r="E75" s="19">
        <v>0.33</v>
      </c>
      <c r="F75" s="3">
        <v>0.0</v>
      </c>
      <c r="G75" s="19">
        <v>0.0</v>
      </c>
      <c r="H75" s="3">
        <v>0.0</v>
      </c>
      <c r="I75" s="19">
        <v>0.0</v>
      </c>
      <c r="J75" s="3">
        <v>0.0</v>
      </c>
      <c r="K75" s="19">
        <v>0.0</v>
      </c>
      <c r="L75" s="3">
        <v>0.0</v>
      </c>
      <c r="M75" s="19">
        <v>0.0</v>
      </c>
      <c r="N75" s="3">
        <v>16.0</v>
      </c>
      <c r="O75" s="3">
        <v>72.17</v>
      </c>
      <c r="P75" s="3">
        <v>71.83</v>
      </c>
      <c r="Q75" s="3">
        <v>73.0</v>
      </c>
      <c r="R75" s="3">
        <v>69.0</v>
      </c>
      <c r="S75" s="3">
        <v>72.0</v>
      </c>
      <c r="T75" s="3">
        <v>71.0</v>
      </c>
      <c r="U75" s="3">
        <v>71.75</v>
      </c>
      <c r="V75" s="20">
        <v>48455.0</v>
      </c>
    </row>
    <row r="76">
      <c r="A76" s="3" t="s">
        <v>350</v>
      </c>
      <c r="B76" s="3">
        <v>6600.0</v>
      </c>
      <c r="C76" s="3">
        <v>3.0</v>
      </c>
      <c r="D76" s="3">
        <v>1.0</v>
      </c>
      <c r="E76" s="19">
        <v>0.33</v>
      </c>
      <c r="F76" s="3">
        <v>0.0</v>
      </c>
      <c r="G76" s="19">
        <v>0.0</v>
      </c>
      <c r="H76" s="3">
        <v>0.0</v>
      </c>
      <c r="I76" s="19">
        <v>0.0</v>
      </c>
      <c r="J76" s="3">
        <v>0.0</v>
      </c>
      <c r="K76" s="19">
        <v>0.0</v>
      </c>
      <c r="L76" s="3">
        <v>0.0</v>
      </c>
      <c r="M76" s="19">
        <v>0.0</v>
      </c>
      <c r="N76" s="3">
        <v>8.0</v>
      </c>
      <c r="O76" s="3">
        <v>71.0</v>
      </c>
      <c r="P76" s="3">
        <v>72.67</v>
      </c>
      <c r="Q76" s="3">
        <v>71.0</v>
      </c>
      <c r="R76" s="3">
        <v>72.0</v>
      </c>
      <c r="S76" s="3">
        <v>71.83</v>
      </c>
      <c r="T76" s="3">
        <v>71.5</v>
      </c>
      <c r="U76" s="3">
        <v>71.75</v>
      </c>
      <c r="V76" s="20">
        <v>11575.0</v>
      </c>
    </row>
    <row r="77">
      <c r="A77" s="3" t="s">
        <v>75</v>
      </c>
      <c r="B77" s="3">
        <v>6500.0</v>
      </c>
      <c r="C77" s="3">
        <v>15.0</v>
      </c>
      <c r="D77" s="3">
        <v>13.0</v>
      </c>
      <c r="E77" s="19">
        <v>0.87</v>
      </c>
      <c r="F77" s="3">
        <v>1.0</v>
      </c>
      <c r="G77" s="19">
        <v>0.07</v>
      </c>
      <c r="H77" s="3">
        <v>2.0</v>
      </c>
      <c r="I77" s="19">
        <v>0.13</v>
      </c>
      <c r="J77" s="3">
        <v>6.0</v>
      </c>
      <c r="K77" s="19">
        <v>0.4</v>
      </c>
      <c r="L77" s="3">
        <v>8.0</v>
      </c>
      <c r="M77" s="19">
        <v>0.53</v>
      </c>
      <c r="N77" s="3">
        <v>55.0</v>
      </c>
      <c r="O77" s="3">
        <v>70.4</v>
      </c>
      <c r="P77" s="3">
        <v>68.93</v>
      </c>
      <c r="Q77" s="3">
        <v>69.15</v>
      </c>
      <c r="R77" s="3">
        <v>70.58</v>
      </c>
      <c r="S77" s="3">
        <v>69.67</v>
      </c>
      <c r="T77" s="3">
        <v>69.84</v>
      </c>
      <c r="U77" s="3">
        <v>69.75</v>
      </c>
      <c r="V77" s="20">
        <v>2082805.0</v>
      </c>
    </row>
    <row r="78">
      <c r="A78" s="3" t="s">
        <v>175</v>
      </c>
      <c r="B78" s="3">
        <v>6500.0</v>
      </c>
      <c r="C78" s="3">
        <v>18.0</v>
      </c>
      <c r="D78" s="3">
        <v>13.0</v>
      </c>
      <c r="E78" s="19">
        <v>0.72</v>
      </c>
      <c r="F78" s="3">
        <v>0.0</v>
      </c>
      <c r="G78" s="19">
        <v>0.0</v>
      </c>
      <c r="H78" s="3">
        <v>2.0</v>
      </c>
      <c r="I78" s="19">
        <v>0.11</v>
      </c>
      <c r="J78" s="3">
        <v>5.0</v>
      </c>
      <c r="K78" s="19">
        <v>0.28</v>
      </c>
      <c r="L78" s="3">
        <v>8.0</v>
      </c>
      <c r="M78" s="19">
        <v>0.44</v>
      </c>
      <c r="N78" s="3">
        <v>62.0</v>
      </c>
      <c r="O78" s="3">
        <v>71.11</v>
      </c>
      <c r="P78" s="3">
        <v>71.11</v>
      </c>
      <c r="Q78" s="3">
        <v>69.46</v>
      </c>
      <c r="R78" s="3">
        <v>70.92</v>
      </c>
      <c r="S78" s="3">
        <v>71.11</v>
      </c>
      <c r="T78" s="3">
        <v>70.19</v>
      </c>
      <c r="U78" s="3">
        <v>70.73</v>
      </c>
      <c r="V78" s="20">
        <v>1007213.0</v>
      </c>
    </row>
    <row r="79">
      <c r="A79" s="3" t="s">
        <v>339</v>
      </c>
      <c r="B79" s="3">
        <v>6500.0</v>
      </c>
      <c r="C79" s="3">
        <v>8.0</v>
      </c>
      <c r="D79" s="3">
        <v>3.0</v>
      </c>
      <c r="E79" s="19">
        <v>0.38</v>
      </c>
      <c r="F79" s="3">
        <v>0.0</v>
      </c>
      <c r="G79" s="19">
        <v>0.0</v>
      </c>
      <c r="H79" s="3">
        <v>1.0</v>
      </c>
      <c r="I79" s="19">
        <v>0.13</v>
      </c>
      <c r="J79" s="3">
        <v>1.0</v>
      </c>
      <c r="K79" s="19">
        <v>0.13</v>
      </c>
      <c r="L79" s="3">
        <v>2.0</v>
      </c>
      <c r="M79" s="19">
        <v>0.25</v>
      </c>
      <c r="N79" s="3">
        <v>22.0</v>
      </c>
      <c r="O79" s="3">
        <v>71.25</v>
      </c>
      <c r="P79" s="3">
        <v>71.25</v>
      </c>
      <c r="Q79" s="3">
        <v>68.0</v>
      </c>
      <c r="R79" s="3">
        <v>70.67</v>
      </c>
      <c r="S79" s="3">
        <v>71.25</v>
      </c>
      <c r="T79" s="3">
        <v>69.33</v>
      </c>
      <c r="U79" s="3">
        <v>70.73</v>
      </c>
      <c r="V79" s="20">
        <v>245833.0</v>
      </c>
    </row>
    <row r="80">
      <c r="A80" s="3" t="s">
        <v>377</v>
      </c>
      <c r="B80" s="3">
        <v>6500.0</v>
      </c>
      <c r="C80" s="3">
        <v>9.0</v>
      </c>
      <c r="D80" s="3">
        <v>2.0</v>
      </c>
      <c r="E80" s="19">
        <v>0.22</v>
      </c>
      <c r="F80" s="3">
        <v>0.0</v>
      </c>
      <c r="G80" s="19">
        <v>0.0</v>
      </c>
      <c r="H80" s="3">
        <v>0.0</v>
      </c>
      <c r="I80" s="19">
        <v>0.0</v>
      </c>
      <c r="J80" s="3">
        <v>1.0</v>
      </c>
      <c r="K80" s="19">
        <v>0.11</v>
      </c>
      <c r="L80" s="3">
        <v>1.0</v>
      </c>
      <c r="M80" s="19">
        <v>0.11</v>
      </c>
      <c r="N80" s="3">
        <v>22.0</v>
      </c>
      <c r="O80" s="3">
        <v>72.0</v>
      </c>
      <c r="P80" s="3">
        <v>72.89</v>
      </c>
      <c r="Q80" s="3">
        <v>73.5</v>
      </c>
      <c r="R80" s="3">
        <v>69.0</v>
      </c>
      <c r="S80" s="3">
        <v>72.44</v>
      </c>
      <c r="T80" s="3">
        <v>71.25</v>
      </c>
      <c r="U80" s="3">
        <v>72.23</v>
      </c>
      <c r="V80" s="20">
        <v>164248.0</v>
      </c>
    </row>
    <row r="81">
      <c r="A81" s="3" t="s">
        <v>351</v>
      </c>
      <c r="B81" s="3">
        <v>6500.0</v>
      </c>
      <c r="C81" s="3">
        <v>8.0</v>
      </c>
      <c r="D81" s="3">
        <v>3.0</v>
      </c>
      <c r="E81" s="19">
        <v>0.38</v>
      </c>
      <c r="F81" s="3">
        <v>0.0</v>
      </c>
      <c r="G81" s="19">
        <v>0.0</v>
      </c>
      <c r="H81" s="3">
        <v>0.0</v>
      </c>
      <c r="I81" s="19">
        <v>0.0</v>
      </c>
      <c r="J81" s="3">
        <v>0.0</v>
      </c>
      <c r="K81" s="19">
        <v>0.0</v>
      </c>
      <c r="L81" s="3">
        <v>1.0</v>
      </c>
      <c r="M81" s="19">
        <v>0.13</v>
      </c>
      <c r="N81" s="3">
        <v>22.0</v>
      </c>
      <c r="O81" s="3">
        <v>71.13</v>
      </c>
      <c r="P81" s="3">
        <v>71.25</v>
      </c>
      <c r="Q81" s="3">
        <v>71.0</v>
      </c>
      <c r="R81" s="3">
        <v>70.67</v>
      </c>
      <c r="S81" s="3">
        <v>71.19</v>
      </c>
      <c r="T81" s="3">
        <v>70.83</v>
      </c>
      <c r="U81" s="3">
        <v>71.09</v>
      </c>
      <c r="V81" s="20">
        <v>125340.0</v>
      </c>
    </row>
    <row r="82">
      <c r="A82" s="3" t="s">
        <v>184</v>
      </c>
      <c r="B82" s="3">
        <v>6500.0</v>
      </c>
      <c r="C82" s="3">
        <v>4.0</v>
      </c>
      <c r="D82" s="3">
        <v>2.0</v>
      </c>
      <c r="E82" s="19">
        <v>0.5</v>
      </c>
      <c r="F82" s="3">
        <v>0.0</v>
      </c>
      <c r="G82" s="19">
        <v>0.0</v>
      </c>
      <c r="H82" s="3">
        <v>0.0</v>
      </c>
      <c r="I82" s="19">
        <v>0.0</v>
      </c>
      <c r="J82" s="3">
        <v>0.0</v>
      </c>
      <c r="K82" s="19">
        <v>0.0</v>
      </c>
      <c r="L82" s="3">
        <v>1.0</v>
      </c>
      <c r="M82" s="19">
        <v>0.25</v>
      </c>
      <c r="N82" s="3">
        <v>12.0</v>
      </c>
      <c r="O82" s="3">
        <v>69.5</v>
      </c>
      <c r="P82" s="3">
        <v>72.0</v>
      </c>
      <c r="Q82" s="3">
        <v>73.0</v>
      </c>
      <c r="R82" s="3">
        <v>71.5</v>
      </c>
      <c r="S82" s="3">
        <v>70.75</v>
      </c>
      <c r="T82" s="3">
        <v>72.25</v>
      </c>
      <c r="U82" s="3">
        <v>71.25</v>
      </c>
      <c r="V82" s="20">
        <v>76052.0</v>
      </c>
    </row>
    <row r="83">
      <c r="A83" s="3" t="s">
        <v>118</v>
      </c>
      <c r="B83" s="3">
        <v>6500.0</v>
      </c>
      <c r="C83" s="3">
        <v>9.0</v>
      </c>
      <c r="D83" s="3">
        <v>2.0</v>
      </c>
      <c r="E83" s="19">
        <v>0.22</v>
      </c>
      <c r="F83" s="3">
        <v>0.0</v>
      </c>
      <c r="G83" s="19">
        <v>0.0</v>
      </c>
      <c r="H83" s="3">
        <v>0.0</v>
      </c>
      <c r="I83" s="19">
        <v>0.0</v>
      </c>
      <c r="J83" s="3">
        <v>0.0</v>
      </c>
      <c r="K83" s="19">
        <v>0.0</v>
      </c>
      <c r="L83" s="3">
        <v>0.0</v>
      </c>
      <c r="M83" s="19">
        <v>0.0</v>
      </c>
      <c r="N83" s="3">
        <v>21.0</v>
      </c>
      <c r="O83" s="3">
        <v>71.22</v>
      </c>
      <c r="P83" s="3">
        <v>73.0</v>
      </c>
      <c r="Q83" s="3">
        <v>73.5</v>
      </c>
      <c r="R83" s="3">
        <v>72.0</v>
      </c>
      <c r="S83" s="3">
        <v>72.06</v>
      </c>
      <c r="T83" s="3">
        <v>72.75</v>
      </c>
      <c r="U83" s="3">
        <v>72.19</v>
      </c>
      <c r="V83" s="20">
        <v>22307.0</v>
      </c>
    </row>
    <row r="84">
      <c r="A84" s="3" t="s">
        <v>345</v>
      </c>
      <c r="B84" s="3">
        <v>6500.0</v>
      </c>
      <c r="C84" s="3">
        <v>3.0</v>
      </c>
      <c r="D84" s="3">
        <v>2.0</v>
      </c>
      <c r="E84" s="19">
        <v>0.67</v>
      </c>
      <c r="F84" s="3">
        <v>0.0</v>
      </c>
      <c r="G84" s="19">
        <v>0.0</v>
      </c>
      <c r="H84" s="3">
        <v>0.0</v>
      </c>
      <c r="I84" s="19">
        <v>0.0</v>
      </c>
      <c r="J84" s="3">
        <v>0.0</v>
      </c>
      <c r="K84" s="19">
        <v>0.0</v>
      </c>
      <c r="L84" s="3">
        <v>0.0</v>
      </c>
      <c r="M84" s="19">
        <v>0.0</v>
      </c>
      <c r="N84" s="3">
        <v>10.0</v>
      </c>
      <c r="O84" s="3">
        <v>70.0</v>
      </c>
      <c r="P84" s="3">
        <v>72.33</v>
      </c>
      <c r="Q84" s="3">
        <v>75.0</v>
      </c>
      <c r="R84" s="3">
        <v>70.5</v>
      </c>
      <c r="S84" s="3">
        <v>71.17</v>
      </c>
      <c r="T84" s="3">
        <v>72.75</v>
      </c>
      <c r="U84" s="3">
        <v>71.8</v>
      </c>
      <c r="V84" s="20">
        <v>28654.0</v>
      </c>
    </row>
    <row r="85">
      <c r="A85" s="3" t="s">
        <v>309</v>
      </c>
      <c r="B85" s="3">
        <v>6500.0</v>
      </c>
      <c r="C85" s="3">
        <v>3.0</v>
      </c>
      <c r="D85" s="3">
        <v>3.0</v>
      </c>
      <c r="E85" s="19">
        <v>1.0</v>
      </c>
      <c r="F85" s="3">
        <v>0.0</v>
      </c>
      <c r="G85" s="19">
        <v>0.0</v>
      </c>
      <c r="H85" s="3">
        <v>0.0</v>
      </c>
      <c r="I85" s="19">
        <v>0.0</v>
      </c>
      <c r="J85" s="3">
        <v>0.0</v>
      </c>
      <c r="K85" s="19">
        <v>0.0</v>
      </c>
      <c r="L85" s="3">
        <v>0.0</v>
      </c>
      <c r="M85" s="19">
        <v>0.0</v>
      </c>
      <c r="N85" s="3">
        <v>10.0</v>
      </c>
      <c r="O85" s="3">
        <v>69.67</v>
      </c>
      <c r="P85" s="3">
        <v>70.67</v>
      </c>
      <c r="Q85" s="3">
        <v>75.67</v>
      </c>
      <c r="R85" s="3">
        <v>67.0</v>
      </c>
      <c r="S85" s="3">
        <v>70.17</v>
      </c>
      <c r="T85" s="3">
        <v>73.5</v>
      </c>
      <c r="U85" s="3">
        <v>71.5</v>
      </c>
      <c r="V85" s="20">
        <v>38130.0</v>
      </c>
    </row>
    <row r="86">
      <c r="A86" s="3" t="s">
        <v>316</v>
      </c>
      <c r="B86" s="3">
        <v>6500.0</v>
      </c>
      <c r="C86" s="3">
        <v>5.0</v>
      </c>
      <c r="D86" s="3">
        <v>0.0</v>
      </c>
      <c r="E86" s="19">
        <v>0.0</v>
      </c>
      <c r="F86" s="3">
        <v>0.0</v>
      </c>
      <c r="G86" s="19">
        <v>0.0</v>
      </c>
      <c r="H86" s="3">
        <v>0.0</v>
      </c>
      <c r="I86" s="19">
        <v>0.0</v>
      </c>
      <c r="J86" s="3">
        <v>0.0</v>
      </c>
      <c r="K86" s="19">
        <v>0.0</v>
      </c>
      <c r="L86" s="3">
        <v>0.0</v>
      </c>
      <c r="M86" s="19">
        <v>0.0</v>
      </c>
      <c r="N86" s="3">
        <v>10.0</v>
      </c>
      <c r="O86" s="3">
        <v>71.4</v>
      </c>
      <c r="P86" s="3">
        <v>72.8</v>
      </c>
      <c r="Q86" s="3">
        <v>0.0</v>
      </c>
      <c r="R86" s="3">
        <v>0.0</v>
      </c>
      <c r="S86" s="3">
        <v>72.1</v>
      </c>
      <c r="T86" s="3">
        <v>0.0</v>
      </c>
      <c r="U86" s="3">
        <v>72.1</v>
      </c>
      <c r="V86" s="20">
        <v>0.0</v>
      </c>
    </row>
  </sheetData>
  <conditionalFormatting sqref="B2:B86">
    <cfRule type="colorScale" priority="1">
      <colorScale>
        <cfvo type="min"/>
        <cfvo type="percentile" val="50"/>
        <cfvo type="max"/>
        <color rgb="FF57BB8A"/>
        <color rgb="FFFFD666"/>
        <color rgb="FFE67C73"/>
      </colorScale>
    </cfRule>
  </conditionalFormatting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15.14"/>
    <col customWidth="1" min="2" max="2" width="4.43"/>
    <col customWidth="1" min="3" max="3" width="20.29"/>
    <col customWidth="1" min="4" max="4" width="4.86"/>
    <col customWidth="1" min="5" max="8" width="2.86"/>
    <col customWidth="1" min="9" max="9" width="3.57"/>
    <col customWidth="1" min="10" max="10" width="3.29"/>
    <col customWidth="1" min="11" max="11" width="8.57"/>
    <col customWidth="1" min="12" max="15" width="5.57"/>
    <col customWidth="1" min="16" max="16" width="5.29"/>
    <col customWidth="1" min="17" max="17" width="4.57"/>
    <col customWidth="1" min="18" max="18" width="4.86"/>
    <col customWidth="1" min="19" max="19" width="4.57"/>
    <col customWidth="1" min="20" max="20" width="5.57"/>
    <col customWidth="1" min="21" max="21" width="4.57"/>
    <col customWidth="1" min="22" max="22" width="7.0"/>
    <col customWidth="1" min="23" max="23" width="6.57"/>
    <col customWidth="1" min="24" max="24" width="4.57"/>
    <col customWidth="1" min="25" max="27" width="3.57"/>
    <col customWidth="1" min="28" max="28" width="4.0"/>
    <col customWidth="1" min="29" max="30" width="4.14"/>
    <col customWidth="1" min="31" max="31" width="4.43"/>
    <col customWidth="1" min="32" max="32" width="4.0"/>
    <col customWidth="1" min="33" max="33" width="4.86"/>
  </cols>
  <sheetData>
    <row r="1">
      <c r="A1" s="21" t="s">
        <v>421</v>
      </c>
      <c r="B1" s="21" t="s">
        <v>422</v>
      </c>
      <c r="C1" s="21" t="s">
        <v>22</v>
      </c>
      <c r="D1" s="22" t="s">
        <v>423</v>
      </c>
      <c r="E1" s="22" t="s">
        <v>424</v>
      </c>
      <c r="F1" s="22" t="s">
        <v>425</v>
      </c>
      <c r="G1" s="22" t="s">
        <v>426</v>
      </c>
      <c r="H1" s="22" t="s">
        <v>427</v>
      </c>
      <c r="I1" s="22" t="s">
        <v>428</v>
      </c>
      <c r="J1" s="21" t="s">
        <v>429</v>
      </c>
      <c r="K1" s="23" t="s">
        <v>430</v>
      </c>
      <c r="L1" s="22" t="s">
        <v>431</v>
      </c>
      <c r="M1" s="22" t="s">
        <v>432</v>
      </c>
      <c r="N1" s="22" t="s">
        <v>433</v>
      </c>
      <c r="O1" s="22" t="s">
        <v>434</v>
      </c>
      <c r="P1" s="22" t="s">
        <v>435</v>
      </c>
      <c r="Q1" s="21" t="s">
        <v>4</v>
      </c>
      <c r="R1" s="24" t="s">
        <v>436</v>
      </c>
      <c r="S1" s="22" t="s">
        <v>4</v>
      </c>
      <c r="T1" s="22" t="s">
        <v>437</v>
      </c>
      <c r="U1" s="21" t="s">
        <v>4</v>
      </c>
      <c r="V1" s="22" t="s">
        <v>438</v>
      </c>
      <c r="W1" s="22" t="s">
        <v>439</v>
      </c>
      <c r="X1" s="21" t="s">
        <v>4</v>
      </c>
      <c r="Y1" s="22" t="s">
        <v>440</v>
      </c>
      <c r="Z1" s="22" t="s">
        <v>441</v>
      </c>
      <c r="AA1" s="22" t="s">
        <v>442</v>
      </c>
      <c r="AB1" s="22" t="s">
        <v>443</v>
      </c>
      <c r="AC1" s="22" t="s">
        <v>444</v>
      </c>
      <c r="AD1" s="22" t="s">
        <v>445</v>
      </c>
      <c r="AE1" s="22" t="s">
        <v>446</v>
      </c>
      <c r="AF1" s="22" t="s">
        <v>447</v>
      </c>
      <c r="AG1" s="24" t="s">
        <v>448</v>
      </c>
    </row>
    <row r="2">
      <c r="A2" s="25" t="s">
        <v>449</v>
      </c>
      <c r="B2" s="25">
        <v>2016.0</v>
      </c>
      <c r="C2" s="25" t="s">
        <v>199</v>
      </c>
      <c r="D2" s="26">
        <v>1.0</v>
      </c>
      <c r="E2" s="26">
        <v>73.0</v>
      </c>
      <c r="F2" s="26">
        <v>69.0</v>
      </c>
      <c r="G2" s="26">
        <v>70.0</v>
      </c>
      <c r="H2" s="26">
        <v>64.0</v>
      </c>
      <c r="I2" s="26">
        <v>276.0</v>
      </c>
      <c r="J2" s="25">
        <v>-12.0</v>
      </c>
      <c r="K2" s="27">
        <v>1062000.0</v>
      </c>
      <c r="L2" s="26">
        <v>55.0</v>
      </c>
      <c r="M2" s="26">
        <v>21.0</v>
      </c>
      <c r="N2" s="26">
        <v>15.0</v>
      </c>
      <c r="O2" s="26">
        <v>1.0</v>
      </c>
      <c r="P2" s="26">
        <v>25.0</v>
      </c>
      <c r="Q2" s="25" t="s">
        <v>450</v>
      </c>
      <c r="R2" s="28">
        <v>323.5</v>
      </c>
      <c r="S2" s="26">
        <v>11.0</v>
      </c>
      <c r="T2" s="26">
        <v>50.0</v>
      </c>
      <c r="U2" s="25" t="s">
        <v>451</v>
      </c>
      <c r="V2" s="26">
        <v>29.0</v>
      </c>
      <c r="W2" s="26">
        <v>116.0</v>
      </c>
      <c r="X2" s="25" t="s">
        <v>452</v>
      </c>
      <c r="Y2" s="26">
        <v>-1.0</v>
      </c>
      <c r="Z2" s="26">
        <v>-3.0</v>
      </c>
      <c r="AA2" s="26">
        <v>-8.0</v>
      </c>
      <c r="AB2" s="26">
        <v>0.0</v>
      </c>
      <c r="AC2" s="26">
        <v>23.0</v>
      </c>
      <c r="AD2" s="26">
        <v>38.0</v>
      </c>
      <c r="AE2" s="26">
        <v>11.0</v>
      </c>
      <c r="AF2" s="26">
        <v>0.0</v>
      </c>
      <c r="AG2" s="28">
        <v>112.5</v>
      </c>
    </row>
    <row r="3">
      <c r="A3" s="25" t="s">
        <v>449</v>
      </c>
      <c r="B3" s="25">
        <v>2016.0</v>
      </c>
      <c r="C3" s="25" t="s">
        <v>53</v>
      </c>
      <c r="D3" s="26" t="s">
        <v>453</v>
      </c>
      <c r="E3" s="26">
        <v>66.0</v>
      </c>
      <c r="F3" s="26">
        <v>71.0</v>
      </c>
      <c r="G3" s="26">
        <v>71.0</v>
      </c>
      <c r="H3" s="26">
        <v>69.0</v>
      </c>
      <c r="I3" s="26">
        <v>277.0</v>
      </c>
      <c r="J3" s="25">
        <v>-11.0</v>
      </c>
      <c r="K3" s="27">
        <v>440533.0</v>
      </c>
      <c r="L3" s="26">
        <v>1.0</v>
      </c>
      <c r="M3" s="26">
        <v>1.0</v>
      </c>
      <c r="N3" s="26">
        <v>2.0</v>
      </c>
      <c r="O3" s="26">
        <v>2.0</v>
      </c>
      <c r="P3" s="26">
        <v>34.0</v>
      </c>
      <c r="Q3" s="25" t="s">
        <v>454</v>
      </c>
      <c r="R3" s="28">
        <v>334.9</v>
      </c>
      <c r="S3" s="26">
        <v>1.0</v>
      </c>
      <c r="T3" s="26">
        <v>44.0</v>
      </c>
      <c r="U3" s="25" t="s">
        <v>455</v>
      </c>
      <c r="V3" s="26">
        <v>26.8</v>
      </c>
      <c r="W3" s="26">
        <v>107.0</v>
      </c>
      <c r="X3" s="25" t="s">
        <v>456</v>
      </c>
      <c r="Y3" s="26">
        <f>+2</f>
        <v>2</v>
      </c>
      <c r="Z3" s="26">
        <f>+1</f>
        <v>1</v>
      </c>
      <c r="AA3" s="26">
        <v>-14.0</v>
      </c>
      <c r="AB3" s="26">
        <v>2.0</v>
      </c>
      <c r="AC3" s="26">
        <v>20.0</v>
      </c>
      <c r="AD3" s="26">
        <v>39.0</v>
      </c>
      <c r="AE3" s="26">
        <v>9.0</v>
      </c>
      <c r="AF3" s="26">
        <v>2.0</v>
      </c>
      <c r="AG3" s="28">
        <v>109.0</v>
      </c>
    </row>
    <row r="4">
      <c r="A4" s="25" t="s">
        <v>449</v>
      </c>
      <c r="B4" s="25">
        <v>2016.0</v>
      </c>
      <c r="C4" s="25" t="s">
        <v>457</v>
      </c>
      <c r="D4" s="26" t="s">
        <v>453</v>
      </c>
      <c r="E4" s="26">
        <v>67.0</v>
      </c>
      <c r="F4" s="26">
        <v>71.0</v>
      </c>
      <c r="G4" s="26">
        <v>72.0</v>
      </c>
      <c r="H4" s="26">
        <v>67.0</v>
      </c>
      <c r="I4" s="26">
        <v>277.0</v>
      </c>
      <c r="J4" s="25">
        <v>-11.0</v>
      </c>
      <c r="K4" s="27">
        <v>440533.0</v>
      </c>
      <c r="L4" s="26">
        <v>3.0</v>
      </c>
      <c r="M4" s="26">
        <v>3.0</v>
      </c>
      <c r="N4" s="26">
        <v>6.0</v>
      </c>
      <c r="O4" s="26">
        <v>2.0</v>
      </c>
      <c r="P4" s="26">
        <v>34.0</v>
      </c>
      <c r="Q4" s="25" t="s">
        <v>454</v>
      </c>
      <c r="R4" s="28">
        <v>328.5</v>
      </c>
      <c r="S4" s="26">
        <v>6.0</v>
      </c>
      <c r="T4" s="26">
        <v>45.0</v>
      </c>
      <c r="U4" s="25" t="s">
        <v>458</v>
      </c>
      <c r="V4" s="26">
        <v>27.0</v>
      </c>
      <c r="W4" s="26">
        <v>108.0</v>
      </c>
      <c r="X4" s="25" t="s">
        <v>459</v>
      </c>
      <c r="Y4" s="26">
        <f>+6</f>
        <v>6</v>
      </c>
      <c r="Z4" s="26">
        <v>-6.0</v>
      </c>
      <c r="AA4" s="26">
        <v>-11.0</v>
      </c>
      <c r="AB4" s="26">
        <v>2.0</v>
      </c>
      <c r="AC4" s="26">
        <v>19.0</v>
      </c>
      <c r="AD4" s="26">
        <v>41.0</v>
      </c>
      <c r="AE4" s="26">
        <v>8.0</v>
      </c>
      <c r="AF4" s="26">
        <v>2.0</v>
      </c>
      <c r="AG4" s="28">
        <v>107.5</v>
      </c>
    </row>
    <row r="5">
      <c r="A5" s="25" t="s">
        <v>449</v>
      </c>
      <c r="B5" s="25">
        <v>2016.0</v>
      </c>
      <c r="C5" s="25" t="s">
        <v>272</v>
      </c>
      <c r="D5" s="26" t="s">
        <v>454</v>
      </c>
      <c r="E5" s="26">
        <v>68.0</v>
      </c>
      <c r="F5" s="26">
        <v>77.0</v>
      </c>
      <c r="G5" s="26">
        <v>64.0</v>
      </c>
      <c r="H5" s="26">
        <v>69.0</v>
      </c>
      <c r="I5" s="26">
        <v>278.0</v>
      </c>
      <c r="J5" s="25">
        <v>-10.0</v>
      </c>
      <c r="K5" s="27">
        <v>207238.0</v>
      </c>
      <c r="L5" s="26">
        <v>7.0</v>
      </c>
      <c r="M5" s="26">
        <v>47.0</v>
      </c>
      <c r="N5" s="26">
        <v>4.0</v>
      </c>
      <c r="O5" s="26">
        <v>5.0</v>
      </c>
      <c r="P5" s="26">
        <v>38.0</v>
      </c>
      <c r="Q5" s="25">
        <v>1.0</v>
      </c>
      <c r="R5" s="28">
        <v>312.1</v>
      </c>
      <c r="S5" s="26">
        <v>33.0</v>
      </c>
      <c r="T5" s="26">
        <v>46.0</v>
      </c>
      <c r="U5" s="25" t="s">
        <v>460</v>
      </c>
      <c r="V5" s="26">
        <v>27.5</v>
      </c>
      <c r="W5" s="26">
        <v>110.0</v>
      </c>
      <c r="X5" s="25" t="s">
        <v>461</v>
      </c>
      <c r="Y5" s="26" t="s">
        <v>34</v>
      </c>
      <c r="Z5" s="26">
        <v>-1.0</v>
      </c>
      <c r="AA5" s="26">
        <v>-9.0</v>
      </c>
      <c r="AB5" s="26">
        <v>3.0</v>
      </c>
      <c r="AC5" s="26">
        <v>18.0</v>
      </c>
      <c r="AD5" s="26">
        <v>39.0</v>
      </c>
      <c r="AE5" s="26">
        <v>10.0</v>
      </c>
      <c r="AF5" s="26">
        <v>2.0</v>
      </c>
      <c r="AG5" s="28">
        <v>104.5</v>
      </c>
    </row>
    <row r="6">
      <c r="A6" s="25" t="s">
        <v>449</v>
      </c>
      <c r="B6" s="25">
        <v>2016.0</v>
      </c>
      <c r="C6" s="25" t="s">
        <v>56</v>
      </c>
      <c r="D6" s="26" t="s">
        <v>454</v>
      </c>
      <c r="E6" s="26">
        <v>68.0</v>
      </c>
      <c r="F6" s="26">
        <v>73.0</v>
      </c>
      <c r="G6" s="26">
        <v>66.0</v>
      </c>
      <c r="H6" s="26">
        <v>71.0</v>
      </c>
      <c r="I6" s="26">
        <v>278.0</v>
      </c>
      <c r="J6" s="25">
        <v>-10.0</v>
      </c>
      <c r="K6" s="27">
        <v>207238.0</v>
      </c>
      <c r="L6" s="26">
        <v>7.0</v>
      </c>
      <c r="M6" s="26">
        <v>16.0</v>
      </c>
      <c r="N6" s="26">
        <v>1.0</v>
      </c>
      <c r="O6" s="26">
        <v>5.0</v>
      </c>
      <c r="P6" s="26">
        <v>29.0</v>
      </c>
      <c r="Q6" s="25" t="s">
        <v>462</v>
      </c>
      <c r="R6" s="28">
        <v>310.5</v>
      </c>
      <c r="S6" s="26" t="s">
        <v>463</v>
      </c>
      <c r="T6" s="26">
        <v>46.0</v>
      </c>
      <c r="U6" s="25" t="s">
        <v>460</v>
      </c>
      <c r="V6" s="26">
        <v>26.8</v>
      </c>
      <c r="W6" s="26">
        <v>107.0</v>
      </c>
      <c r="X6" s="25" t="s">
        <v>456</v>
      </c>
      <c r="Y6" s="26">
        <f>+6</f>
        <v>6</v>
      </c>
      <c r="Z6" s="26">
        <v>-9.0</v>
      </c>
      <c r="AA6" s="26">
        <v>-7.0</v>
      </c>
      <c r="AB6" s="26">
        <v>1.0</v>
      </c>
      <c r="AC6" s="26">
        <v>21.0</v>
      </c>
      <c r="AD6" s="26">
        <v>38.0</v>
      </c>
      <c r="AE6" s="26">
        <v>11.0</v>
      </c>
      <c r="AF6" s="26">
        <v>1.0</v>
      </c>
      <c r="AG6" s="28">
        <v>97.5</v>
      </c>
    </row>
    <row r="7">
      <c r="A7" s="25" t="s">
        <v>449</v>
      </c>
      <c r="B7" s="25">
        <v>2016.0</v>
      </c>
      <c r="C7" s="25" t="s">
        <v>464</v>
      </c>
      <c r="D7" s="26" t="s">
        <v>453</v>
      </c>
      <c r="E7" s="26">
        <v>73.0</v>
      </c>
      <c r="F7" s="26">
        <v>69.0</v>
      </c>
      <c r="G7" s="26">
        <v>68.0</v>
      </c>
      <c r="H7" s="26">
        <v>67.0</v>
      </c>
      <c r="I7" s="26">
        <v>277.0</v>
      </c>
      <c r="J7" s="25">
        <v>-11.0</v>
      </c>
      <c r="K7" s="27">
        <v>440533.0</v>
      </c>
      <c r="L7" s="26">
        <v>55.0</v>
      </c>
      <c r="M7" s="26">
        <v>21.0</v>
      </c>
      <c r="N7" s="26">
        <v>6.0</v>
      </c>
      <c r="O7" s="26">
        <v>2.0</v>
      </c>
      <c r="P7" s="26">
        <v>27.0</v>
      </c>
      <c r="Q7" s="25" t="s">
        <v>465</v>
      </c>
      <c r="R7" s="28">
        <v>329.8</v>
      </c>
      <c r="S7" s="26">
        <v>4.0</v>
      </c>
      <c r="T7" s="26">
        <v>57.0</v>
      </c>
      <c r="U7" s="25">
        <v>1.0</v>
      </c>
      <c r="V7" s="26">
        <v>30.3</v>
      </c>
      <c r="W7" s="26">
        <v>121.0</v>
      </c>
      <c r="X7" s="25">
        <v>79.0</v>
      </c>
      <c r="Y7" s="26">
        <f>+2</f>
        <v>2</v>
      </c>
      <c r="Z7" s="26">
        <v>-7.0</v>
      </c>
      <c r="AA7" s="26">
        <v>-6.0</v>
      </c>
      <c r="AB7" s="26">
        <v>0.0</v>
      </c>
      <c r="AC7" s="26">
        <v>18.0</v>
      </c>
      <c r="AD7" s="26">
        <v>48.0</v>
      </c>
      <c r="AE7" s="26">
        <v>5.0</v>
      </c>
      <c r="AF7" s="26">
        <v>1.0</v>
      </c>
      <c r="AG7" s="28">
        <v>94.5</v>
      </c>
    </row>
    <row r="8">
      <c r="A8" s="25" t="s">
        <v>449</v>
      </c>
      <c r="B8" s="25">
        <v>2016.0</v>
      </c>
      <c r="C8" s="25" t="s">
        <v>136</v>
      </c>
      <c r="D8" s="26" t="s">
        <v>466</v>
      </c>
      <c r="E8" s="26">
        <v>73.0</v>
      </c>
      <c r="F8" s="26">
        <v>71.0</v>
      </c>
      <c r="G8" s="26">
        <v>72.0</v>
      </c>
      <c r="H8" s="26">
        <v>63.0</v>
      </c>
      <c r="I8" s="26">
        <v>279.0</v>
      </c>
      <c r="J8" s="25">
        <v>-9.0</v>
      </c>
      <c r="K8" s="27">
        <v>159300.0</v>
      </c>
      <c r="L8" s="26">
        <v>55.0</v>
      </c>
      <c r="M8" s="26">
        <v>36.0</v>
      </c>
      <c r="N8" s="26">
        <v>44.0</v>
      </c>
      <c r="O8" s="26">
        <v>9.0</v>
      </c>
      <c r="P8" s="26">
        <v>29.0</v>
      </c>
      <c r="Q8" s="25" t="s">
        <v>462</v>
      </c>
      <c r="R8" s="28">
        <v>315.5</v>
      </c>
      <c r="S8" s="26" t="s">
        <v>462</v>
      </c>
      <c r="T8" s="26">
        <v>40.0</v>
      </c>
      <c r="U8" s="25" t="s">
        <v>467</v>
      </c>
      <c r="V8" s="26">
        <v>26.5</v>
      </c>
      <c r="W8" s="26">
        <v>106.0</v>
      </c>
      <c r="X8" s="25" t="s">
        <v>468</v>
      </c>
      <c r="Y8" s="26" t="s">
        <v>34</v>
      </c>
      <c r="Z8" s="26">
        <f>+2</f>
        <v>2</v>
      </c>
      <c r="AA8" s="26">
        <v>-11.0</v>
      </c>
      <c r="AB8" s="26">
        <v>2.0</v>
      </c>
      <c r="AC8" s="26">
        <v>19.0</v>
      </c>
      <c r="AD8" s="26">
        <v>40.0</v>
      </c>
      <c r="AE8" s="26">
        <v>8.0</v>
      </c>
      <c r="AF8" s="26">
        <v>3.0</v>
      </c>
      <c r="AG8" s="28">
        <v>94.0</v>
      </c>
    </row>
    <row r="9">
      <c r="A9" s="25" t="s">
        <v>449</v>
      </c>
      <c r="B9" s="25">
        <v>2016.0</v>
      </c>
      <c r="C9" s="25" t="s">
        <v>469</v>
      </c>
      <c r="D9" s="26" t="s">
        <v>466</v>
      </c>
      <c r="E9" s="26">
        <v>67.0</v>
      </c>
      <c r="F9" s="26">
        <v>71.0</v>
      </c>
      <c r="G9" s="26">
        <v>70.0</v>
      </c>
      <c r="H9" s="26">
        <v>71.0</v>
      </c>
      <c r="I9" s="26">
        <v>279.0</v>
      </c>
      <c r="J9" s="25">
        <v>-9.0</v>
      </c>
      <c r="K9" s="27">
        <v>0.0</v>
      </c>
      <c r="L9" s="26">
        <v>3.0</v>
      </c>
      <c r="M9" s="26">
        <v>3.0</v>
      </c>
      <c r="N9" s="26">
        <v>2.0</v>
      </c>
      <c r="O9" s="26">
        <v>9.0</v>
      </c>
      <c r="P9" s="26">
        <v>26.0</v>
      </c>
      <c r="Q9" s="25" t="s">
        <v>470</v>
      </c>
      <c r="R9" s="28">
        <v>324.6</v>
      </c>
      <c r="S9" s="26">
        <v>7.0</v>
      </c>
      <c r="T9" s="26">
        <v>43.0</v>
      </c>
      <c r="U9" s="25" t="s">
        <v>471</v>
      </c>
      <c r="V9" s="26">
        <v>26.3</v>
      </c>
      <c r="W9" s="26">
        <v>105.0</v>
      </c>
      <c r="X9" s="25" t="s">
        <v>454</v>
      </c>
      <c r="Y9" s="26">
        <f t="shared" ref="Y9:Y10" si="1">+1</f>
        <v>1</v>
      </c>
      <c r="Z9" s="26">
        <v>-5.0</v>
      </c>
      <c r="AA9" s="26">
        <v>-5.0</v>
      </c>
      <c r="AB9" s="26">
        <v>2.0</v>
      </c>
      <c r="AC9" s="26">
        <v>18.0</v>
      </c>
      <c r="AD9" s="26">
        <v>42.0</v>
      </c>
      <c r="AE9" s="26">
        <v>8.0</v>
      </c>
      <c r="AF9" s="26">
        <v>2.0</v>
      </c>
      <c r="AG9" s="28">
        <v>93.0</v>
      </c>
    </row>
    <row r="10">
      <c r="A10" s="25" t="s">
        <v>449</v>
      </c>
      <c r="B10" s="25">
        <v>2016.0</v>
      </c>
      <c r="C10" s="25" t="s">
        <v>212</v>
      </c>
      <c r="D10" s="26" t="s">
        <v>454</v>
      </c>
      <c r="E10" s="26">
        <v>71.0</v>
      </c>
      <c r="F10" s="26">
        <v>69.0</v>
      </c>
      <c r="G10" s="26">
        <v>69.0</v>
      </c>
      <c r="H10" s="26">
        <v>69.0</v>
      </c>
      <c r="I10" s="26">
        <v>278.0</v>
      </c>
      <c r="J10" s="25">
        <v>-10.0</v>
      </c>
      <c r="K10" s="27">
        <v>207238.0</v>
      </c>
      <c r="L10" s="26">
        <v>30.0</v>
      </c>
      <c r="M10" s="26">
        <v>10.0</v>
      </c>
      <c r="N10" s="26">
        <v>4.0</v>
      </c>
      <c r="O10" s="26">
        <v>5.0</v>
      </c>
      <c r="P10" s="26">
        <v>30.0</v>
      </c>
      <c r="Q10" s="25" t="s">
        <v>472</v>
      </c>
      <c r="R10" s="28">
        <v>295.4</v>
      </c>
      <c r="S10" s="26">
        <v>76.0</v>
      </c>
      <c r="T10" s="26">
        <v>48.0</v>
      </c>
      <c r="U10" s="25" t="s">
        <v>473</v>
      </c>
      <c r="V10" s="26">
        <v>28.0</v>
      </c>
      <c r="W10" s="26">
        <v>112.0</v>
      </c>
      <c r="X10" s="25" t="s">
        <v>465</v>
      </c>
      <c r="Y10" s="26">
        <f t="shared" si="1"/>
        <v>1</v>
      </c>
      <c r="Z10" s="26">
        <f>+2</f>
        <v>2</v>
      </c>
      <c r="AA10" s="26">
        <v>-13.0</v>
      </c>
      <c r="AB10" s="26">
        <v>1.0</v>
      </c>
      <c r="AC10" s="26">
        <v>16.0</v>
      </c>
      <c r="AD10" s="26">
        <v>48.0</v>
      </c>
      <c r="AE10" s="26">
        <v>6.0</v>
      </c>
      <c r="AF10" s="26">
        <v>1.0</v>
      </c>
      <c r="AG10" s="28">
        <v>90.0</v>
      </c>
    </row>
    <row r="11">
      <c r="A11" s="25" t="s">
        <v>449</v>
      </c>
      <c r="B11" s="25">
        <v>2016.0</v>
      </c>
      <c r="C11" s="25" t="s">
        <v>103</v>
      </c>
      <c r="D11" s="26" t="s">
        <v>474</v>
      </c>
      <c r="E11" s="26">
        <v>69.0</v>
      </c>
      <c r="F11" s="26">
        <v>71.0</v>
      </c>
      <c r="G11" s="26">
        <v>73.0</v>
      </c>
      <c r="H11" s="26">
        <v>68.0</v>
      </c>
      <c r="I11" s="26">
        <v>281.0</v>
      </c>
      <c r="J11" s="25">
        <v>-7.0</v>
      </c>
      <c r="K11" s="27">
        <v>95056.0</v>
      </c>
      <c r="L11" s="26">
        <v>11.0</v>
      </c>
      <c r="M11" s="26">
        <v>10.0</v>
      </c>
      <c r="N11" s="26">
        <v>21.0</v>
      </c>
      <c r="O11" s="26">
        <v>14.0</v>
      </c>
      <c r="P11" s="26">
        <v>29.0</v>
      </c>
      <c r="Q11" s="25" t="s">
        <v>462</v>
      </c>
      <c r="R11" s="28">
        <v>308.4</v>
      </c>
      <c r="S11" s="26">
        <v>48.0</v>
      </c>
      <c r="T11" s="26">
        <v>49.0</v>
      </c>
      <c r="U11" s="25" t="s">
        <v>468</v>
      </c>
      <c r="V11" s="26">
        <v>28.5</v>
      </c>
      <c r="W11" s="26">
        <v>114.0</v>
      </c>
      <c r="X11" s="25" t="s">
        <v>475</v>
      </c>
      <c r="Y11" s="26">
        <f>+3</f>
        <v>3</v>
      </c>
      <c r="Z11" s="26">
        <f>+1</f>
        <v>1</v>
      </c>
      <c r="AA11" s="26">
        <v>-11.0</v>
      </c>
      <c r="AB11" s="26">
        <v>1.0</v>
      </c>
      <c r="AC11" s="26">
        <v>21.0</v>
      </c>
      <c r="AD11" s="26">
        <v>35.0</v>
      </c>
      <c r="AE11" s="26">
        <v>14.0</v>
      </c>
      <c r="AF11" s="26">
        <v>1.0</v>
      </c>
      <c r="AG11" s="28">
        <v>86.5</v>
      </c>
    </row>
    <row r="12">
      <c r="A12" s="25" t="s">
        <v>449</v>
      </c>
      <c r="B12" s="25">
        <v>2016.0</v>
      </c>
      <c r="C12" s="25" t="s">
        <v>259</v>
      </c>
      <c r="D12" s="26" t="s">
        <v>474</v>
      </c>
      <c r="E12" s="26">
        <v>72.0</v>
      </c>
      <c r="F12" s="26">
        <v>72.0</v>
      </c>
      <c r="G12" s="26">
        <v>67.0</v>
      </c>
      <c r="H12" s="26">
        <v>70.0</v>
      </c>
      <c r="I12" s="26">
        <v>281.0</v>
      </c>
      <c r="J12" s="25">
        <v>-7.0</v>
      </c>
      <c r="K12" s="27">
        <v>95056.0</v>
      </c>
      <c r="L12" s="26">
        <v>41.0</v>
      </c>
      <c r="M12" s="26">
        <v>36.0</v>
      </c>
      <c r="N12" s="26">
        <v>12.0</v>
      </c>
      <c r="O12" s="26">
        <v>14.0</v>
      </c>
      <c r="P12" s="26">
        <v>22.0</v>
      </c>
      <c r="Q12" s="25" t="s">
        <v>476</v>
      </c>
      <c r="R12" s="28">
        <v>312.8</v>
      </c>
      <c r="S12" s="26">
        <v>31.0</v>
      </c>
      <c r="T12" s="26">
        <v>50.0</v>
      </c>
      <c r="U12" s="25" t="s">
        <v>451</v>
      </c>
      <c r="V12" s="26">
        <v>30.0</v>
      </c>
      <c r="W12" s="26">
        <v>120.0</v>
      </c>
      <c r="X12" s="25" t="s">
        <v>477</v>
      </c>
      <c r="Y12" s="26">
        <v>-1.0</v>
      </c>
      <c r="Z12" s="26">
        <f>+5</f>
        <v>5</v>
      </c>
      <c r="AA12" s="26">
        <v>-11.0</v>
      </c>
      <c r="AB12" s="26">
        <v>2.0</v>
      </c>
      <c r="AC12" s="26">
        <v>17.0</v>
      </c>
      <c r="AD12" s="26">
        <v>41.0</v>
      </c>
      <c r="AE12" s="26">
        <v>10.0</v>
      </c>
      <c r="AF12" s="26">
        <v>2.0</v>
      </c>
      <c r="AG12" s="28">
        <v>86.5</v>
      </c>
    </row>
    <row r="13">
      <c r="A13" s="25" t="s">
        <v>449</v>
      </c>
      <c r="B13" s="25">
        <v>2016.0</v>
      </c>
      <c r="C13" s="25" t="s">
        <v>157</v>
      </c>
      <c r="D13" s="26" t="s">
        <v>454</v>
      </c>
      <c r="E13" s="26">
        <v>71.0</v>
      </c>
      <c r="F13" s="26">
        <v>68.0</v>
      </c>
      <c r="G13" s="26">
        <v>71.0</v>
      </c>
      <c r="H13" s="26">
        <v>68.0</v>
      </c>
      <c r="I13" s="26">
        <v>278.0</v>
      </c>
      <c r="J13" s="25">
        <v>-10.0</v>
      </c>
      <c r="K13" s="27">
        <v>207238.0</v>
      </c>
      <c r="L13" s="26">
        <v>30.0</v>
      </c>
      <c r="M13" s="26">
        <v>6.0</v>
      </c>
      <c r="N13" s="26">
        <v>6.0</v>
      </c>
      <c r="O13" s="26">
        <v>5.0</v>
      </c>
      <c r="P13" s="26">
        <v>22.0</v>
      </c>
      <c r="Q13" s="25" t="s">
        <v>476</v>
      </c>
      <c r="R13" s="28">
        <v>289.5</v>
      </c>
      <c r="S13" s="26">
        <v>79.0</v>
      </c>
      <c r="T13" s="26">
        <v>50.0</v>
      </c>
      <c r="U13" s="25" t="s">
        <v>451</v>
      </c>
      <c r="V13" s="26">
        <v>28.5</v>
      </c>
      <c r="W13" s="26">
        <v>114.0</v>
      </c>
      <c r="X13" s="25" t="s">
        <v>475</v>
      </c>
      <c r="Y13" s="26">
        <v>-2.0</v>
      </c>
      <c r="Z13" s="26">
        <f>+1</f>
        <v>1</v>
      </c>
      <c r="AA13" s="26">
        <v>-9.0</v>
      </c>
      <c r="AB13" s="26">
        <v>0.0</v>
      </c>
      <c r="AC13" s="26">
        <v>17.0</v>
      </c>
      <c r="AD13" s="26">
        <v>48.0</v>
      </c>
      <c r="AE13" s="26">
        <v>7.0</v>
      </c>
      <c r="AF13" s="26">
        <v>0.0</v>
      </c>
      <c r="AG13" s="28">
        <v>85.5</v>
      </c>
    </row>
    <row r="14">
      <c r="A14" s="25" t="s">
        <v>449</v>
      </c>
      <c r="B14" s="25">
        <v>2016.0</v>
      </c>
      <c r="C14" s="25" t="s">
        <v>50</v>
      </c>
      <c r="D14" s="26" t="s">
        <v>466</v>
      </c>
      <c r="E14" s="26">
        <v>69.0</v>
      </c>
      <c r="F14" s="26">
        <v>70.0</v>
      </c>
      <c r="G14" s="26">
        <v>73.0</v>
      </c>
      <c r="H14" s="26">
        <v>67.0</v>
      </c>
      <c r="I14" s="26">
        <v>279.0</v>
      </c>
      <c r="J14" s="25">
        <v>-9.0</v>
      </c>
      <c r="K14" s="27">
        <v>159300.0</v>
      </c>
      <c r="L14" s="26">
        <v>11.0</v>
      </c>
      <c r="M14" s="26">
        <v>6.0</v>
      </c>
      <c r="N14" s="26">
        <v>15.0</v>
      </c>
      <c r="O14" s="26">
        <v>9.0</v>
      </c>
      <c r="P14" s="26">
        <v>26.0</v>
      </c>
      <c r="Q14" s="25" t="s">
        <v>470</v>
      </c>
      <c r="R14" s="28">
        <v>300.9</v>
      </c>
      <c r="S14" s="26" t="s">
        <v>478</v>
      </c>
      <c r="T14" s="26">
        <v>45.0</v>
      </c>
      <c r="U14" s="25" t="s">
        <v>458</v>
      </c>
      <c r="V14" s="26">
        <v>26.5</v>
      </c>
      <c r="W14" s="26">
        <v>106.0</v>
      </c>
      <c r="X14" s="25" t="s">
        <v>468</v>
      </c>
      <c r="Y14" s="26">
        <f>+2</f>
        <v>2</v>
      </c>
      <c r="Z14" s="26" t="s">
        <v>34</v>
      </c>
      <c r="AA14" s="26">
        <v>-11.0</v>
      </c>
      <c r="AB14" s="26">
        <v>1.0</v>
      </c>
      <c r="AC14" s="26">
        <v>18.0</v>
      </c>
      <c r="AD14" s="26">
        <v>42.0</v>
      </c>
      <c r="AE14" s="26">
        <v>11.0</v>
      </c>
      <c r="AF14" s="26">
        <v>0.0</v>
      </c>
      <c r="AG14" s="28">
        <v>85.5</v>
      </c>
    </row>
    <row r="15">
      <c r="A15" s="25" t="s">
        <v>449</v>
      </c>
      <c r="B15" s="25">
        <v>2016.0</v>
      </c>
      <c r="C15" s="25" t="s">
        <v>108</v>
      </c>
      <c r="D15" s="26" t="s">
        <v>466</v>
      </c>
      <c r="E15" s="26">
        <v>69.0</v>
      </c>
      <c r="F15" s="26">
        <v>71.0</v>
      </c>
      <c r="G15" s="26">
        <v>70.0</v>
      </c>
      <c r="H15" s="26">
        <v>69.0</v>
      </c>
      <c r="I15" s="26">
        <v>279.0</v>
      </c>
      <c r="J15" s="25">
        <v>-9.0</v>
      </c>
      <c r="K15" s="27">
        <v>159300.0</v>
      </c>
      <c r="L15" s="26">
        <v>11.0</v>
      </c>
      <c r="M15" s="26">
        <v>10.0</v>
      </c>
      <c r="N15" s="26">
        <v>6.0</v>
      </c>
      <c r="O15" s="26">
        <v>9.0</v>
      </c>
      <c r="P15" s="26">
        <v>32.0</v>
      </c>
      <c r="Q15" s="25" t="s">
        <v>473</v>
      </c>
      <c r="R15" s="28">
        <v>316.5</v>
      </c>
      <c r="S15" s="26">
        <v>23.0</v>
      </c>
      <c r="T15" s="26">
        <v>47.0</v>
      </c>
      <c r="U15" s="25" t="s">
        <v>474</v>
      </c>
      <c r="V15" s="26">
        <v>27.8</v>
      </c>
      <c r="W15" s="26">
        <v>111.0</v>
      </c>
      <c r="X15" s="25" t="s">
        <v>479</v>
      </c>
      <c r="Y15" s="26">
        <f>+3</f>
        <v>3</v>
      </c>
      <c r="Z15" s="26" t="s">
        <v>34</v>
      </c>
      <c r="AA15" s="26">
        <v>-12.0</v>
      </c>
      <c r="AB15" s="26">
        <v>1.0</v>
      </c>
      <c r="AC15" s="26">
        <v>16.0</v>
      </c>
      <c r="AD15" s="26">
        <v>49.0</v>
      </c>
      <c r="AE15" s="26">
        <v>4.0</v>
      </c>
      <c r="AF15" s="26">
        <v>2.0</v>
      </c>
      <c r="AG15" s="28">
        <v>84.5</v>
      </c>
    </row>
    <row r="16">
      <c r="A16" s="25" t="s">
        <v>449</v>
      </c>
      <c r="B16" s="25">
        <v>2016.0</v>
      </c>
      <c r="C16" s="25" t="s">
        <v>40</v>
      </c>
      <c r="D16" s="26" t="s">
        <v>474</v>
      </c>
      <c r="E16" s="26">
        <v>66.0</v>
      </c>
      <c r="F16" s="26">
        <v>71.0</v>
      </c>
      <c r="G16" s="26">
        <v>77.0</v>
      </c>
      <c r="H16" s="26">
        <v>67.0</v>
      </c>
      <c r="I16" s="26">
        <v>281.0</v>
      </c>
      <c r="J16" s="25">
        <v>-7.0</v>
      </c>
      <c r="K16" s="27">
        <v>95056.0</v>
      </c>
      <c r="L16" s="26">
        <v>1.0</v>
      </c>
      <c r="M16" s="26">
        <v>1.0</v>
      </c>
      <c r="N16" s="26">
        <v>28.0</v>
      </c>
      <c r="O16" s="26">
        <v>14.0</v>
      </c>
      <c r="P16" s="26">
        <v>26.0</v>
      </c>
      <c r="Q16" s="25" t="s">
        <v>470</v>
      </c>
      <c r="R16" s="28">
        <v>324.3</v>
      </c>
      <c r="S16" s="26">
        <v>10.0</v>
      </c>
      <c r="T16" s="26">
        <v>44.0</v>
      </c>
      <c r="U16" s="25" t="s">
        <v>455</v>
      </c>
      <c r="V16" s="26">
        <v>26.8</v>
      </c>
      <c r="W16" s="26">
        <v>107.0</v>
      </c>
      <c r="X16" s="25" t="s">
        <v>456</v>
      </c>
      <c r="Y16" s="26">
        <f>+2</f>
        <v>2</v>
      </c>
      <c r="Z16" s="26">
        <f>+3</f>
        <v>3</v>
      </c>
      <c r="AA16" s="26">
        <v>-12.0</v>
      </c>
      <c r="AB16" s="26">
        <v>0.0</v>
      </c>
      <c r="AC16" s="26">
        <v>22.0</v>
      </c>
      <c r="AD16" s="26">
        <v>39.0</v>
      </c>
      <c r="AE16" s="26">
        <v>8.0</v>
      </c>
      <c r="AF16" s="26">
        <v>3.0</v>
      </c>
      <c r="AG16" s="28">
        <v>84.5</v>
      </c>
    </row>
    <row r="17">
      <c r="A17" s="25" t="s">
        <v>449</v>
      </c>
      <c r="B17" s="25">
        <v>2016.0</v>
      </c>
      <c r="C17" s="25" t="s">
        <v>480</v>
      </c>
      <c r="D17" s="26" t="s">
        <v>474</v>
      </c>
      <c r="E17" s="26">
        <v>72.0</v>
      </c>
      <c r="F17" s="26">
        <v>74.0</v>
      </c>
      <c r="G17" s="26">
        <v>66.0</v>
      </c>
      <c r="H17" s="26">
        <v>69.0</v>
      </c>
      <c r="I17" s="26">
        <v>281.0</v>
      </c>
      <c r="J17" s="25">
        <v>-7.0</v>
      </c>
      <c r="K17" s="27">
        <v>95056.0</v>
      </c>
      <c r="L17" s="26">
        <v>41.0</v>
      </c>
      <c r="M17" s="26">
        <v>62.0</v>
      </c>
      <c r="N17" s="26">
        <v>15.0</v>
      </c>
      <c r="O17" s="26">
        <v>14.0</v>
      </c>
      <c r="P17" s="26">
        <v>33.0</v>
      </c>
      <c r="Q17" s="25" t="s">
        <v>466</v>
      </c>
      <c r="R17" s="28">
        <v>311.9</v>
      </c>
      <c r="S17" s="26" t="s">
        <v>481</v>
      </c>
      <c r="T17" s="26">
        <v>50.0</v>
      </c>
      <c r="U17" s="25" t="s">
        <v>451</v>
      </c>
      <c r="V17" s="26">
        <v>29.8</v>
      </c>
      <c r="W17" s="26">
        <v>119.0</v>
      </c>
      <c r="X17" s="25" t="s">
        <v>482</v>
      </c>
      <c r="Y17" s="26">
        <f>+5</f>
        <v>5</v>
      </c>
      <c r="Z17" s="26" t="s">
        <v>34</v>
      </c>
      <c r="AA17" s="26">
        <v>-12.0</v>
      </c>
      <c r="AB17" s="26">
        <v>0.0</v>
      </c>
      <c r="AC17" s="26">
        <v>23.0</v>
      </c>
      <c r="AD17" s="26">
        <v>35.0</v>
      </c>
      <c r="AE17" s="26">
        <v>12.0</v>
      </c>
      <c r="AF17" s="26">
        <v>2.0</v>
      </c>
      <c r="AG17" s="28">
        <v>84.5</v>
      </c>
    </row>
    <row r="18">
      <c r="A18" s="25" t="s">
        <v>449</v>
      </c>
      <c r="B18" s="25">
        <v>2016.0</v>
      </c>
      <c r="C18" s="25" t="s">
        <v>486</v>
      </c>
      <c r="D18" s="26" t="s">
        <v>474</v>
      </c>
      <c r="E18" s="26">
        <v>70.0</v>
      </c>
      <c r="F18" s="26">
        <v>72.0</v>
      </c>
      <c r="G18" s="26">
        <v>71.0</v>
      </c>
      <c r="H18" s="26">
        <v>68.0</v>
      </c>
      <c r="I18" s="26">
        <v>281.0</v>
      </c>
      <c r="J18" s="25">
        <v>-7.0</v>
      </c>
      <c r="K18" s="27">
        <v>95056.0</v>
      </c>
      <c r="L18" s="26">
        <v>21.0</v>
      </c>
      <c r="M18" s="26">
        <v>21.0</v>
      </c>
      <c r="N18" s="26">
        <v>21.0</v>
      </c>
      <c r="O18" s="26">
        <v>14.0</v>
      </c>
      <c r="P18" s="26">
        <v>22.0</v>
      </c>
      <c r="Q18" s="25" t="s">
        <v>476</v>
      </c>
      <c r="R18" s="28">
        <v>307.3</v>
      </c>
      <c r="S18" s="26">
        <v>51.0</v>
      </c>
      <c r="T18" s="26">
        <v>44.0</v>
      </c>
      <c r="U18" s="25" t="s">
        <v>455</v>
      </c>
      <c r="V18" s="26">
        <v>26.5</v>
      </c>
      <c r="W18" s="26">
        <v>106.0</v>
      </c>
      <c r="X18" s="25" t="s">
        <v>468</v>
      </c>
      <c r="Y18" s="26" t="s">
        <v>34</v>
      </c>
      <c r="Z18" s="26">
        <f>+3</f>
        <v>3</v>
      </c>
      <c r="AA18" s="26">
        <v>-10.0</v>
      </c>
      <c r="AB18" s="26">
        <v>1.0</v>
      </c>
      <c r="AC18" s="26">
        <v>19.0</v>
      </c>
      <c r="AD18" s="26">
        <v>40.0</v>
      </c>
      <c r="AE18" s="26">
        <v>10.0</v>
      </c>
      <c r="AF18" s="26">
        <v>2.0</v>
      </c>
      <c r="AG18" s="28">
        <v>84.0</v>
      </c>
    </row>
    <row r="19">
      <c r="A19" s="25" t="s">
        <v>449</v>
      </c>
      <c r="B19" s="25">
        <v>2016.0</v>
      </c>
      <c r="C19" s="25" t="s">
        <v>25</v>
      </c>
      <c r="D19" s="26" t="s">
        <v>474</v>
      </c>
      <c r="E19" s="26">
        <v>72.0</v>
      </c>
      <c r="F19" s="26">
        <v>73.0</v>
      </c>
      <c r="G19" s="26">
        <v>69.0</v>
      </c>
      <c r="H19" s="26">
        <v>67.0</v>
      </c>
      <c r="I19" s="26">
        <v>281.0</v>
      </c>
      <c r="J19" s="25">
        <v>-7.0</v>
      </c>
      <c r="K19" s="27">
        <v>95056.0</v>
      </c>
      <c r="L19" s="26">
        <v>41.0</v>
      </c>
      <c r="M19" s="26">
        <v>47.0</v>
      </c>
      <c r="N19" s="26">
        <v>28.0</v>
      </c>
      <c r="O19" s="26">
        <v>14.0</v>
      </c>
      <c r="P19" s="26">
        <v>22.0</v>
      </c>
      <c r="Q19" s="25" t="s">
        <v>476</v>
      </c>
      <c r="R19" s="28">
        <v>280.6</v>
      </c>
      <c r="S19" s="26">
        <v>80.0</v>
      </c>
      <c r="T19" s="26">
        <v>42.0</v>
      </c>
      <c r="U19" s="25" t="s">
        <v>489</v>
      </c>
      <c r="V19" s="26">
        <v>26.3</v>
      </c>
      <c r="W19" s="26">
        <v>105.0</v>
      </c>
      <c r="X19" s="25" t="s">
        <v>454</v>
      </c>
      <c r="Y19" s="26">
        <v>-4.0</v>
      </c>
      <c r="Z19" s="26">
        <f>+1</f>
        <v>1</v>
      </c>
      <c r="AA19" s="26">
        <v>-4.0</v>
      </c>
      <c r="AB19" s="26">
        <v>1.0</v>
      </c>
      <c r="AC19" s="26">
        <v>19.0</v>
      </c>
      <c r="AD19" s="26">
        <v>39.0</v>
      </c>
      <c r="AE19" s="26">
        <v>12.0</v>
      </c>
      <c r="AF19" s="26">
        <v>1.0</v>
      </c>
      <c r="AG19" s="28">
        <v>83.5</v>
      </c>
    </row>
    <row r="20">
      <c r="A20" s="25" t="s">
        <v>449</v>
      </c>
      <c r="B20" s="25">
        <v>2016.0</v>
      </c>
      <c r="C20" s="25" t="s">
        <v>483</v>
      </c>
      <c r="D20" s="26" t="s">
        <v>474</v>
      </c>
      <c r="E20" s="26">
        <v>69.0</v>
      </c>
      <c r="F20" s="26">
        <v>76.0</v>
      </c>
      <c r="G20" s="26">
        <v>69.0</v>
      </c>
      <c r="H20" s="26">
        <v>67.0</v>
      </c>
      <c r="I20" s="26">
        <v>281.0</v>
      </c>
      <c r="J20" s="25">
        <v>-7.0</v>
      </c>
      <c r="K20" s="27">
        <v>95056.0</v>
      </c>
      <c r="L20" s="26">
        <v>11.0</v>
      </c>
      <c r="M20" s="26">
        <v>47.0</v>
      </c>
      <c r="N20" s="26">
        <v>28.0</v>
      </c>
      <c r="O20" s="26">
        <v>14.0</v>
      </c>
      <c r="P20" s="26">
        <v>17.0</v>
      </c>
      <c r="Q20" s="25">
        <v>79.0</v>
      </c>
      <c r="R20" s="28">
        <v>324.4</v>
      </c>
      <c r="S20" s="26">
        <v>9.0</v>
      </c>
      <c r="T20" s="26">
        <v>43.0</v>
      </c>
      <c r="U20" s="25" t="s">
        <v>471</v>
      </c>
      <c r="V20" s="26">
        <v>28.0</v>
      </c>
      <c r="W20" s="26">
        <v>112.0</v>
      </c>
      <c r="X20" s="25" t="s">
        <v>465</v>
      </c>
      <c r="Y20" s="26">
        <f>+2</f>
        <v>2</v>
      </c>
      <c r="Z20" s="26">
        <f>+3</f>
        <v>3</v>
      </c>
      <c r="AA20" s="26">
        <v>-12.0</v>
      </c>
      <c r="AB20" s="26">
        <v>2.0</v>
      </c>
      <c r="AC20" s="26">
        <v>14.0</v>
      </c>
      <c r="AD20" s="26">
        <v>45.0</v>
      </c>
      <c r="AE20" s="26">
        <v>11.0</v>
      </c>
      <c r="AF20" s="26">
        <v>0.0</v>
      </c>
      <c r="AG20" s="28">
        <v>81.0</v>
      </c>
    </row>
    <row r="21">
      <c r="A21" s="25" t="s">
        <v>449</v>
      </c>
      <c r="B21" s="25">
        <v>2016.0</v>
      </c>
      <c r="C21" s="25" t="s">
        <v>148</v>
      </c>
      <c r="D21" s="26" t="s">
        <v>474</v>
      </c>
      <c r="E21" s="26">
        <v>68.0</v>
      </c>
      <c r="F21" s="26">
        <v>73.0</v>
      </c>
      <c r="G21" s="26">
        <v>69.0</v>
      </c>
      <c r="H21" s="26">
        <v>71.0</v>
      </c>
      <c r="I21" s="26">
        <v>281.0</v>
      </c>
      <c r="J21" s="25">
        <v>-7.0</v>
      </c>
      <c r="K21" s="27">
        <v>95056.0</v>
      </c>
      <c r="L21" s="26">
        <v>7.0</v>
      </c>
      <c r="M21" s="26">
        <v>16.0</v>
      </c>
      <c r="N21" s="26">
        <v>6.0</v>
      </c>
      <c r="O21" s="26">
        <v>14.0</v>
      </c>
      <c r="P21" s="26">
        <v>26.0</v>
      </c>
      <c r="Q21" s="25" t="s">
        <v>470</v>
      </c>
      <c r="R21" s="28">
        <v>304.3</v>
      </c>
      <c r="S21" s="26">
        <v>57.0</v>
      </c>
      <c r="T21" s="26">
        <v>38.0</v>
      </c>
      <c r="U21" s="25" t="s">
        <v>493</v>
      </c>
      <c r="V21" s="26">
        <v>25.8</v>
      </c>
      <c r="W21" s="26">
        <v>103.0</v>
      </c>
      <c r="X21" s="25">
        <v>4.0</v>
      </c>
      <c r="Y21" s="26">
        <f>+3</f>
        <v>3</v>
      </c>
      <c r="Z21" s="26">
        <v>-5.0</v>
      </c>
      <c r="AA21" s="26">
        <v>-5.0</v>
      </c>
      <c r="AB21" s="26">
        <v>1.0</v>
      </c>
      <c r="AC21" s="26">
        <v>17.0</v>
      </c>
      <c r="AD21" s="26">
        <v>43.0</v>
      </c>
      <c r="AE21" s="26">
        <v>10.0</v>
      </c>
      <c r="AF21" s="26">
        <v>1.0</v>
      </c>
      <c r="AG21" s="28">
        <v>80.5</v>
      </c>
    </row>
    <row r="22">
      <c r="A22" s="25" t="s">
        <v>449</v>
      </c>
      <c r="B22" s="25">
        <v>2016.0</v>
      </c>
      <c r="C22" s="25" t="s">
        <v>64</v>
      </c>
      <c r="D22" s="26" t="s">
        <v>494</v>
      </c>
      <c r="E22" s="26">
        <v>67.0</v>
      </c>
      <c r="F22" s="26">
        <v>71.0</v>
      </c>
      <c r="G22" s="26">
        <v>75.0</v>
      </c>
      <c r="H22" s="26">
        <v>70.0</v>
      </c>
      <c r="I22" s="26">
        <v>283.0</v>
      </c>
      <c r="J22" s="25">
        <v>-5.0</v>
      </c>
      <c r="K22" s="27">
        <v>45037.0</v>
      </c>
      <c r="L22" s="26">
        <v>3.0</v>
      </c>
      <c r="M22" s="26">
        <v>3.0</v>
      </c>
      <c r="N22" s="26">
        <v>21.0</v>
      </c>
      <c r="O22" s="26">
        <v>26.0</v>
      </c>
      <c r="P22" s="26">
        <v>35.0</v>
      </c>
      <c r="Q22" s="25">
        <v>4.0</v>
      </c>
      <c r="R22" s="28">
        <v>317.5</v>
      </c>
      <c r="S22" s="26">
        <v>21.0</v>
      </c>
      <c r="T22" s="26">
        <v>45.0</v>
      </c>
      <c r="U22" s="25" t="s">
        <v>458</v>
      </c>
      <c r="V22" s="26">
        <v>28.0</v>
      </c>
      <c r="W22" s="26">
        <v>112.0</v>
      </c>
      <c r="X22" s="25" t="s">
        <v>465</v>
      </c>
      <c r="Y22" s="26">
        <v>-2.0</v>
      </c>
      <c r="Z22" s="26">
        <f>+4</f>
        <v>4</v>
      </c>
      <c r="AA22" s="26">
        <v>-7.0</v>
      </c>
      <c r="AB22" s="26">
        <v>2.0</v>
      </c>
      <c r="AC22" s="26">
        <v>16.0</v>
      </c>
      <c r="AD22" s="26">
        <v>42.0</v>
      </c>
      <c r="AE22" s="26">
        <v>9.0</v>
      </c>
      <c r="AF22" s="26">
        <v>3.0</v>
      </c>
      <c r="AG22" s="28">
        <v>80.5</v>
      </c>
    </row>
    <row r="23">
      <c r="A23" s="25" t="s">
        <v>449</v>
      </c>
      <c r="B23" s="25">
        <v>2016.0</v>
      </c>
      <c r="C23" s="25" t="s">
        <v>496</v>
      </c>
      <c r="D23" s="26" t="s">
        <v>471</v>
      </c>
      <c r="E23" s="26">
        <v>72.0</v>
      </c>
      <c r="F23" s="26">
        <v>72.0</v>
      </c>
      <c r="G23" s="26">
        <v>74.0</v>
      </c>
      <c r="H23" s="26">
        <v>67.0</v>
      </c>
      <c r="I23" s="26">
        <v>285.0</v>
      </c>
      <c r="J23" s="25">
        <v>-3.0</v>
      </c>
      <c r="K23" s="27">
        <v>26550.0</v>
      </c>
      <c r="L23" s="26">
        <v>41.0</v>
      </c>
      <c r="M23" s="26">
        <v>36.0</v>
      </c>
      <c r="N23" s="26">
        <v>60.0</v>
      </c>
      <c r="O23" s="26">
        <v>38.0</v>
      </c>
      <c r="P23" s="26">
        <v>27.0</v>
      </c>
      <c r="Q23" s="25" t="s">
        <v>465</v>
      </c>
      <c r="R23" s="28">
        <v>308.8</v>
      </c>
      <c r="S23" s="26">
        <v>47.0</v>
      </c>
      <c r="T23" s="26">
        <v>49.0</v>
      </c>
      <c r="U23" s="25" t="s">
        <v>468</v>
      </c>
      <c r="V23" s="26">
        <v>27.8</v>
      </c>
      <c r="W23" s="26">
        <v>111.0</v>
      </c>
      <c r="X23" s="25" t="s">
        <v>479</v>
      </c>
      <c r="Y23" s="26" t="s">
        <v>34</v>
      </c>
      <c r="Z23" s="26">
        <f>+8</f>
        <v>8</v>
      </c>
      <c r="AA23" s="26">
        <v>-11.0</v>
      </c>
      <c r="AB23" s="26">
        <v>1.0</v>
      </c>
      <c r="AC23" s="26">
        <v>18.0</v>
      </c>
      <c r="AD23" s="26">
        <v>43.0</v>
      </c>
      <c r="AE23" s="26">
        <v>6.0</v>
      </c>
      <c r="AF23" s="26">
        <v>4.0</v>
      </c>
      <c r="AG23" s="28">
        <v>78.5</v>
      </c>
    </row>
    <row r="24">
      <c r="A24" s="25" t="s">
        <v>449</v>
      </c>
      <c r="B24" s="25">
        <v>2016.0</v>
      </c>
      <c r="C24" s="25" t="s">
        <v>498</v>
      </c>
      <c r="D24" s="26" t="s">
        <v>458</v>
      </c>
      <c r="E24" s="26">
        <v>73.0</v>
      </c>
      <c r="F24" s="26">
        <v>72.0</v>
      </c>
      <c r="G24" s="26">
        <v>70.0</v>
      </c>
      <c r="H24" s="26">
        <v>67.0</v>
      </c>
      <c r="I24" s="26">
        <v>282.0</v>
      </c>
      <c r="J24" s="25">
        <v>-6.0</v>
      </c>
      <c r="K24" s="27">
        <v>61360.0</v>
      </c>
      <c r="L24" s="26">
        <v>55.0</v>
      </c>
      <c r="M24" s="26">
        <v>47.0</v>
      </c>
      <c r="N24" s="26">
        <v>36.0</v>
      </c>
      <c r="O24" s="26">
        <v>23.0</v>
      </c>
      <c r="P24" s="26">
        <v>27.0</v>
      </c>
      <c r="Q24" s="25" t="s">
        <v>465</v>
      </c>
      <c r="R24" s="28">
        <v>307.0</v>
      </c>
      <c r="S24" s="26">
        <v>52.0</v>
      </c>
      <c r="T24" s="26">
        <v>51.0</v>
      </c>
      <c r="U24" s="25">
        <v>2.0</v>
      </c>
      <c r="V24" s="26">
        <v>29.3</v>
      </c>
      <c r="W24" s="26">
        <v>117.0</v>
      </c>
      <c r="X24" s="25" t="s">
        <v>503</v>
      </c>
      <c r="Y24" s="26">
        <f>+2</f>
        <v>2</v>
      </c>
      <c r="Z24" s="26" t="s">
        <v>34</v>
      </c>
      <c r="AA24" s="26">
        <v>-8.0</v>
      </c>
      <c r="AB24" s="26">
        <v>1.0</v>
      </c>
      <c r="AC24" s="26">
        <v>17.0</v>
      </c>
      <c r="AD24" s="26">
        <v>43.0</v>
      </c>
      <c r="AE24" s="26">
        <v>9.0</v>
      </c>
      <c r="AF24" s="26">
        <v>2.0</v>
      </c>
      <c r="AG24" s="28">
        <v>78.0</v>
      </c>
    </row>
    <row r="25">
      <c r="A25" s="25" t="s">
        <v>449</v>
      </c>
      <c r="B25" s="25">
        <v>2016.0</v>
      </c>
      <c r="C25" s="25" t="s">
        <v>504</v>
      </c>
      <c r="D25" s="26" t="s">
        <v>458</v>
      </c>
      <c r="E25" s="26">
        <v>75.0</v>
      </c>
      <c r="F25" s="26">
        <v>71.0</v>
      </c>
      <c r="G25" s="26">
        <v>73.0</v>
      </c>
      <c r="H25" s="26">
        <v>63.0</v>
      </c>
      <c r="I25" s="26">
        <v>282.0</v>
      </c>
      <c r="J25" s="25">
        <v>-6.0</v>
      </c>
      <c r="K25" s="27">
        <v>61360.0</v>
      </c>
      <c r="L25" s="26">
        <v>97.0</v>
      </c>
      <c r="M25" s="26">
        <v>62.0</v>
      </c>
      <c r="N25" s="26">
        <v>68.0</v>
      </c>
      <c r="O25" s="26">
        <v>23.0</v>
      </c>
      <c r="P25" s="26">
        <v>29.0</v>
      </c>
      <c r="Q25" s="25" t="s">
        <v>462</v>
      </c>
      <c r="R25" s="28">
        <v>301.3</v>
      </c>
      <c r="S25" s="26">
        <v>65.0</v>
      </c>
      <c r="T25" s="26">
        <v>43.0</v>
      </c>
      <c r="U25" s="25" t="s">
        <v>471</v>
      </c>
      <c r="V25" s="26">
        <v>28.3</v>
      </c>
      <c r="W25" s="26">
        <v>113.0</v>
      </c>
      <c r="X25" s="25" t="s">
        <v>470</v>
      </c>
      <c r="Y25" s="26">
        <f>+3</f>
        <v>3</v>
      </c>
      <c r="Z25" s="26">
        <f>+2</f>
        <v>2</v>
      </c>
      <c r="AA25" s="26">
        <v>-11.0</v>
      </c>
      <c r="AB25" s="26">
        <v>1.0</v>
      </c>
      <c r="AC25" s="26">
        <v>17.0</v>
      </c>
      <c r="AD25" s="26">
        <v>41.0</v>
      </c>
      <c r="AE25" s="26">
        <v>13.0</v>
      </c>
      <c r="AF25" s="26">
        <v>0.0</v>
      </c>
      <c r="AG25" s="28">
        <v>77.0</v>
      </c>
    </row>
    <row r="26">
      <c r="A26" s="25" t="s">
        <v>449</v>
      </c>
      <c r="B26" s="25">
        <v>2016.0</v>
      </c>
      <c r="C26" s="25" t="s">
        <v>308</v>
      </c>
      <c r="D26" s="26" t="s">
        <v>471</v>
      </c>
      <c r="E26" s="26">
        <v>73.0</v>
      </c>
      <c r="F26" s="26">
        <v>72.0</v>
      </c>
      <c r="G26" s="26">
        <v>72.0</v>
      </c>
      <c r="H26" s="26">
        <v>68.0</v>
      </c>
      <c r="I26" s="26">
        <v>285.0</v>
      </c>
      <c r="J26" s="25">
        <v>-3.0</v>
      </c>
      <c r="K26" s="27">
        <v>26550.0</v>
      </c>
      <c r="L26" s="26">
        <v>55.0</v>
      </c>
      <c r="M26" s="26">
        <v>47.0</v>
      </c>
      <c r="N26" s="26">
        <v>52.0</v>
      </c>
      <c r="O26" s="26">
        <v>38.0</v>
      </c>
      <c r="P26" s="26">
        <v>30.0</v>
      </c>
      <c r="Q26" s="25" t="s">
        <v>472</v>
      </c>
      <c r="R26" s="28">
        <v>303.9</v>
      </c>
      <c r="S26" s="26">
        <v>61.0</v>
      </c>
      <c r="T26" s="26">
        <v>45.0</v>
      </c>
      <c r="U26" s="25" t="s">
        <v>458</v>
      </c>
      <c r="V26" s="26">
        <v>28.8</v>
      </c>
      <c r="W26" s="26">
        <v>115.0</v>
      </c>
      <c r="X26" s="25" t="s">
        <v>508</v>
      </c>
      <c r="Y26" s="26">
        <f>+5</f>
        <v>5</v>
      </c>
      <c r="Z26" s="26">
        <f>+3</f>
        <v>3</v>
      </c>
      <c r="AA26" s="26">
        <v>-11.0</v>
      </c>
      <c r="AB26" s="26">
        <v>1.0</v>
      </c>
      <c r="AC26" s="26">
        <v>20.0</v>
      </c>
      <c r="AD26" s="26">
        <v>33.0</v>
      </c>
      <c r="AE26" s="26">
        <v>17.0</v>
      </c>
      <c r="AF26" s="26">
        <v>1.0</v>
      </c>
      <c r="AG26" s="28">
        <v>77.0</v>
      </c>
    </row>
    <row r="27">
      <c r="A27" s="25" t="s">
        <v>449</v>
      </c>
      <c r="B27" s="25">
        <v>2016.0</v>
      </c>
      <c r="C27" s="25" t="s">
        <v>510</v>
      </c>
      <c r="D27" s="26" t="s">
        <v>494</v>
      </c>
      <c r="E27" s="26">
        <v>72.0</v>
      </c>
      <c r="F27" s="26">
        <v>70.0</v>
      </c>
      <c r="G27" s="26">
        <v>71.0</v>
      </c>
      <c r="H27" s="26">
        <v>70.0</v>
      </c>
      <c r="I27" s="26">
        <v>283.0</v>
      </c>
      <c r="J27" s="25">
        <v>-5.0</v>
      </c>
      <c r="K27" s="27">
        <v>45037.0</v>
      </c>
      <c r="L27" s="26">
        <v>41.0</v>
      </c>
      <c r="M27" s="26">
        <v>21.0</v>
      </c>
      <c r="N27" s="26">
        <v>21.0</v>
      </c>
      <c r="O27" s="26">
        <v>26.0</v>
      </c>
      <c r="P27" s="26">
        <v>33.0</v>
      </c>
      <c r="Q27" s="25" t="s">
        <v>466</v>
      </c>
      <c r="R27" s="28">
        <v>299.4</v>
      </c>
      <c r="S27" s="26">
        <v>72.0</v>
      </c>
      <c r="T27" s="26">
        <v>50.0</v>
      </c>
      <c r="U27" s="25" t="s">
        <v>451</v>
      </c>
      <c r="V27" s="26">
        <v>29.0</v>
      </c>
      <c r="W27" s="26">
        <v>116.0</v>
      </c>
      <c r="X27" s="25" t="s">
        <v>452</v>
      </c>
      <c r="Y27" s="26">
        <f t="shared" ref="Y27:Z27" si="2">+2</f>
        <v>2</v>
      </c>
      <c r="Z27" s="26">
        <f t="shared" si="2"/>
        <v>2</v>
      </c>
      <c r="AA27" s="26">
        <v>-9.0</v>
      </c>
      <c r="AB27" s="26">
        <v>0.0</v>
      </c>
      <c r="AC27" s="26">
        <v>20.0</v>
      </c>
      <c r="AD27" s="26">
        <v>39.0</v>
      </c>
      <c r="AE27" s="26">
        <v>11.0</v>
      </c>
      <c r="AF27" s="26">
        <v>2.0</v>
      </c>
      <c r="AG27" s="28">
        <v>75.0</v>
      </c>
    </row>
    <row r="28">
      <c r="A28" s="25" t="s">
        <v>449</v>
      </c>
      <c r="B28" s="25">
        <v>2016.0</v>
      </c>
      <c r="C28" s="25" t="s">
        <v>109</v>
      </c>
      <c r="D28" s="26">
        <v>13.0</v>
      </c>
      <c r="E28" s="26">
        <v>70.0</v>
      </c>
      <c r="F28" s="26">
        <v>71.0</v>
      </c>
      <c r="G28" s="26">
        <v>71.0</v>
      </c>
      <c r="H28" s="26">
        <v>68.0</v>
      </c>
      <c r="I28" s="26">
        <v>280.0</v>
      </c>
      <c r="J28" s="25">
        <v>-8.0</v>
      </c>
      <c r="K28" s="27">
        <v>135700.0</v>
      </c>
      <c r="L28" s="26">
        <v>21.0</v>
      </c>
      <c r="M28" s="26">
        <v>16.0</v>
      </c>
      <c r="N28" s="26">
        <v>15.0</v>
      </c>
      <c r="O28" s="26">
        <v>13.0</v>
      </c>
      <c r="P28" s="26">
        <v>37.0</v>
      </c>
      <c r="Q28" s="25">
        <v>2.0</v>
      </c>
      <c r="R28" s="28">
        <v>297.5</v>
      </c>
      <c r="S28" s="26">
        <v>75.0</v>
      </c>
      <c r="T28" s="26">
        <v>44.0</v>
      </c>
      <c r="U28" s="25" t="s">
        <v>455</v>
      </c>
      <c r="V28" s="26">
        <v>26.5</v>
      </c>
      <c r="W28" s="26">
        <v>106.0</v>
      </c>
      <c r="X28" s="25" t="s">
        <v>468</v>
      </c>
      <c r="Y28" s="26">
        <v>-2.0</v>
      </c>
      <c r="Z28" s="26">
        <f>+2</f>
        <v>2</v>
      </c>
      <c r="AA28" s="26">
        <v>-8.0</v>
      </c>
      <c r="AB28" s="26">
        <v>0.0</v>
      </c>
      <c r="AC28" s="26">
        <v>16.0</v>
      </c>
      <c r="AD28" s="26">
        <v>49.0</v>
      </c>
      <c r="AE28" s="26">
        <v>6.0</v>
      </c>
      <c r="AF28" s="26">
        <v>1.0</v>
      </c>
      <c r="AG28" s="28">
        <v>74.5</v>
      </c>
    </row>
    <row r="29">
      <c r="A29" s="25" t="s">
        <v>449</v>
      </c>
      <c r="B29" s="25">
        <v>2016.0</v>
      </c>
      <c r="C29" s="25" t="s">
        <v>516</v>
      </c>
      <c r="D29" s="26" t="s">
        <v>479</v>
      </c>
      <c r="E29" s="26">
        <v>78.0</v>
      </c>
      <c r="F29" s="26">
        <v>68.0</v>
      </c>
      <c r="G29" s="26">
        <v>66.0</v>
      </c>
      <c r="H29" s="26">
        <v>72.0</v>
      </c>
      <c r="I29" s="26">
        <v>284.0</v>
      </c>
      <c r="J29" s="25">
        <v>-4.0</v>
      </c>
      <c r="K29" s="27">
        <v>34220.0</v>
      </c>
      <c r="L29" s="26">
        <v>139.0</v>
      </c>
      <c r="M29" s="26">
        <v>62.0</v>
      </c>
      <c r="N29" s="26">
        <v>15.0</v>
      </c>
      <c r="O29" s="26">
        <v>32.0</v>
      </c>
      <c r="P29" s="26">
        <v>31.0</v>
      </c>
      <c r="Q29" s="25" t="s">
        <v>474</v>
      </c>
      <c r="R29" s="28">
        <v>317.3</v>
      </c>
      <c r="S29" s="26">
        <v>22.0</v>
      </c>
      <c r="T29" s="26">
        <v>45.0</v>
      </c>
      <c r="U29" s="25" t="s">
        <v>458</v>
      </c>
      <c r="V29" s="26">
        <v>28.5</v>
      </c>
      <c r="W29" s="26">
        <v>114.0</v>
      </c>
      <c r="X29" s="25" t="s">
        <v>475</v>
      </c>
      <c r="Y29" s="26">
        <f>+1</f>
        <v>1</v>
      </c>
      <c r="Z29" s="26">
        <f>+7</f>
        <v>7</v>
      </c>
      <c r="AA29" s="26">
        <v>-12.0</v>
      </c>
      <c r="AB29" s="26">
        <v>2.0</v>
      </c>
      <c r="AC29" s="26">
        <v>14.0</v>
      </c>
      <c r="AD29" s="26">
        <v>43.0</v>
      </c>
      <c r="AE29" s="26">
        <v>12.0</v>
      </c>
      <c r="AF29" s="26">
        <v>1.0</v>
      </c>
      <c r="AG29" s="28">
        <v>74.5</v>
      </c>
    </row>
    <row r="30">
      <c r="A30" s="25" t="s">
        <v>449</v>
      </c>
      <c r="B30" s="25">
        <v>2016.0</v>
      </c>
      <c r="C30" s="25" t="s">
        <v>520</v>
      </c>
      <c r="D30" s="26" t="s">
        <v>479</v>
      </c>
      <c r="E30" s="26">
        <v>73.0</v>
      </c>
      <c r="F30" s="26">
        <v>71.0</v>
      </c>
      <c r="G30" s="26">
        <v>77.0</v>
      </c>
      <c r="H30" s="26">
        <v>63.0</v>
      </c>
      <c r="I30" s="26">
        <v>284.0</v>
      </c>
      <c r="J30" s="25">
        <v>-4.0</v>
      </c>
      <c r="K30" s="27">
        <v>34220.0</v>
      </c>
      <c r="L30" s="26">
        <v>55.0</v>
      </c>
      <c r="M30" s="26">
        <v>36.0</v>
      </c>
      <c r="N30" s="26">
        <v>74.0</v>
      </c>
      <c r="O30" s="26">
        <v>32.0</v>
      </c>
      <c r="P30" s="26">
        <v>21.0</v>
      </c>
      <c r="Q30" s="25" t="s">
        <v>521</v>
      </c>
      <c r="R30" s="28">
        <v>322.5</v>
      </c>
      <c r="S30" s="26">
        <v>13.0</v>
      </c>
      <c r="T30" s="26">
        <v>38.0</v>
      </c>
      <c r="U30" s="25" t="s">
        <v>493</v>
      </c>
      <c r="V30" s="26">
        <v>26.8</v>
      </c>
      <c r="W30" s="26">
        <v>107.0</v>
      </c>
      <c r="X30" s="25" t="s">
        <v>456</v>
      </c>
      <c r="Y30" s="26" t="s">
        <v>34</v>
      </c>
      <c r="Z30" s="26">
        <f>+2</f>
        <v>2</v>
      </c>
      <c r="AA30" s="26">
        <v>-6.0</v>
      </c>
      <c r="AB30" s="26">
        <v>1.0</v>
      </c>
      <c r="AC30" s="26">
        <v>17.0</v>
      </c>
      <c r="AD30" s="26">
        <v>41.0</v>
      </c>
      <c r="AE30" s="26">
        <v>11.0</v>
      </c>
      <c r="AF30" s="26">
        <v>2.0</v>
      </c>
      <c r="AG30" s="28">
        <v>74.0</v>
      </c>
    </row>
    <row r="31">
      <c r="A31" s="25" t="s">
        <v>449</v>
      </c>
      <c r="B31" s="25">
        <v>2016.0</v>
      </c>
      <c r="C31" s="25" t="s">
        <v>522</v>
      </c>
      <c r="D31" s="26" t="s">
        <v>479</v>
      </c>
      <c r="E31" s="26">
        <v>72.0</v>
      </c>
      <c r="F31" s="26">
        <v>72.0</v>
      </c>
      <c r="G31" s="26">
        <v>70.0</v>
      </c>
      <c r="H31" s="26">
        <v>70.0</v>
      </c>
      <c r="I31" s="26">
        <v>284.0</v>
      </c>
      <c r="J31" s="25">
        <v>-4.0</v>
      </c>
      <c r="K31" s="27">
        <v>34220.0</v>
      </c>
      <c r="L31" s="26">
        <v>41.0</v>
      </c>
      <c r="M31" s="26">
        <v>36.0</v>
      </c>
      <c r="N31" s="26">
        <v>28.0</v>
      </c>
      <c r="O31" s="26">
        <v>32.0</v>
      </c>
      <c r="P31" s="26">
        <v>25.0</v>
      </c>
      <c r="Q31" s="25" t="s">
        <v>450</v>
      </c>
      <c r="R31" s="28">
        <v>320.3</v>
      </c>
      <c r="S31" s="26">
        <v>17.0</v>
      </c>
      <c r="T31" s="26">
        <v>49.0</v>
      </c>
      <c r="U31" s="25" t="s">
        <v>468</v>
      </c>
      <c r="V31" s="26">
        <v>30.0</v>
      </c>
      <c r="W31" s="26">
        <v>120.0</v>
      </c>
      <c r="X31" s="25" t="s">
        <v>477</v>
      </c>
      <c r="Y31" s="26">
        <f>+1</f>
        <v>1</v>
      </c>
      <c r="Z31" s="26">
        <f>+7</f>
        <v>7</v>
      </c>
      <c r="AA31" s="26">
        <v>-12.0</v>
      </c>
      <c r="AB31" s="26">
        <v>2.0</v>
      </c>
      <c r="AC31" s="26">
        <v>14.0</v>
      </c>
      <c r="AD31" s="26">
        <v>42.0</v>
      </c>
      <c r="AE31" s="26">
        <v>14.0</v>
      </c>
      <c r="AF31" s="26">
        <v>0.0</v>
      </c>
      <c r="AG31" s="28">
        <v>74.0</v>
      </c>
    </row>
    <row r="32">
      <c r="A32" s="25" t="s">
        <v>449</v>
      </c>
      <c r="B32" s="25">
        <v>2016.0</v>
      </c>
      <c r="C32" s="25" t="s">
        <v>526</v>
      </c>
      <c r="D32" s="26" t="s">
        <v>471</v>
      </c>
      <c r="E32" s="26">
        <v>71.0</v>
      </c>
      <c r="F32" s="26">
        <v>75.0</v>
      </c>
      <c r="G32" s="26">
        <v>69.0</v>
      </c>
      <c r="H32" s="26">
        <v>70.0</v>
      </c>
      <c r="I32" s="26">
        <v>285.0</v>
      </c>
      <c r="J32" s="25">
        <v>-3.0</v>
      </c>
      <c r="K32" s="27">
        <v>26550.0</v>
      </c>
      <c r="L32" s="26">
        <v>30.0</v>
      </c>
      <c r="M32" s="26">
        <v>62.0</v>
      </c>
      <c r="N32" s="26">
        <v>36.0</v>
      </c>
      <c r="O32" s="26">
        <v>38.0</v>
      </c>
      <c r="P32" s="26">
        <v>24.0</v>
      </c>
      <c r="Q32" s="25" t="s">
        <v>488</v>
      </c>
      <c r="R32" s="28">
        <v>307.9</v>
      </c>
      <c r="S32" s="26">
        <v>50.0</v>
      </c>
      <c r="T32" s="26">
        <v>45.0</v>
      </c>
      <c r="U32" s="25" t="s">
        <v>458</v>
      </c>
      <c r="V32" s="26">
        <v>28.3</v>
      </c>
      <c r="W32" s="26">
        <v>113.0</v>
      </c>
      <c r="X32" s="25" t="s">
        <v>470</v>
      </c>
      <c r="Y32" s="26">
        <v>-1.0</v>
      </c>
      <c r="Z32" s="26">
        <f>+8</f>
        <v>8</v>
      </c>
      <c r="AA32" s="26">
        <v>-10.0</v>
      </c>
      <c r="AB32" s="26">
        <v>2.0</v>
      </c>
      <c r="AC32" s="26">
        <v>14.0</v>
      </c>
      <c r="AD32" s="26">
        <v>43.0</v>
      </c>
      <c r="AE32" s="26">
        <v>11.0</v>
      </c>
      <c r="AF32" s="26">
        <v>2.0</v>
      </c>
      <c r="AG32" s="28">
        <v>74.0</v>
      </c>
    </row>
    <row r="33">
      <c r="A33" s="25" t="s">
        <v>449</v>
      </c>
      <c r="B33" s="25">
        <v>2016.0</v>
      </c>
      <c r="C33" s="25" t="s">
        <v>527</v>
      </c>
      <c r="D33" s="26" t="s">
        <v>458</v>
      </c>
      <c r="E33" s="26">
        <v>69.0</v>
      </c>
      <c r="F33" s="26">
        <v>77.0</v>
      </c>
      <c r="G33" s="26">
        <v>67.0</v>
      </c>
      <c r="H33" s="26">
        <v>69.0</v>
      </c>
      <c r="I33" s="26">
        <v>282.0</v>
      </c>
      <c r="J33" s="25">
        <v>-6.0</v>
      </c>
      <c r="K33" s="27">
        <v>61360.0</v>
      </c>
      <c r="L33" s="26">
        <v>11.0</v>
      </c>
      <c r="M33" s="26">
        <v>62.0</v>
      </c>
      <c r="N33" s="26">
        <v>21.0</v>
      </c>
      <c r="O33" s="26">
        <v>23.0</v>
      </c>
      <c r="P33" s="26">
        <v>28.0</v>
      </c>
      <c r="Q33" s="25" t="s">
        <v>479</v>
      </c>
      <c r="R33" s="28">
        <v>310.1</v>
      </c>
      <c r="S33" s="26">
        <v>44.0</v>
      </c>
      <c r="T33" s="26">
        <v>39.0</v>
      </c>
      <c r="U33" s="25" t="s">
        <v>528</v>
      </c>
      <c r="V33" s="26">
        <v>27.0</v>
      </c>
      <c r="W33" s="26">
        <v>108.0</v>
      </c>
      <c r="X33" s="25" t="s">
        <v>459</v>
      </c>
      <c r="Y33" s="26" t="s">
        <v>34</v>
      </c>
      <c r="Z33" s="26">
        <f>+2</f>
        <v>2</v>
      </c>
      <c r="AA33" s="26">
        <v>-8.0</v>
      </c>
      <c r="AB33" s="26">
        <v>1.0</v>
      </c>
      <c r="AC33" s="26">
        <v>14.0</v>
      </c>
      <c r="AD33" s="26">
        <v>47.0</v>
      </c>
      <c r="AE33" s="26">
        <v>10.0</v>
      </c>
      <c r="AF33" s="26">
        <v>0.0</v>
      </c>
      <c r="AG33" s="28">
        <v>72.5</v>
      </c>
    </row>
    <row r="34">
      <c r="A34" s="25" t="s">
        <v>449</v>
      </c>
      <c r="B34" s="25">
        <v>2016.0</v>
      </c>
      <c r="C34" s="25" t="s">
        <v>176</v>
      </c>
      <c r="D34" s="26" t="s">
        <v>479</v>
      </c>
      <c r="E34" s="26">
        <v>75.0</v>
      </c>
      <c r="F34" s="26">
        <v>71.0</v>
      </c>
      <c r="G34" s="26">
        <v>72.0</v>
      </c>
      <c r="H34" s="26">
        <v>66.0</v>
      </c>
      <c r="I34" s="26">
        <v>284.0</v>
      </c>
      <c r="J34" s="25">
        <v>-4.0</v>
      </c>
      <c r="K34" s="27">
        <v>34220.0</v>
      </c>
      <c r="L34" s="26">
        <v>97.0</v>
      </c>
      <c r="M34" s="26">
        <v>62.0</v>
      </c>
      <c r="N34" s="26">
        <v>60.0</v>
      </c>
      <c r="O34" s="26">
        <v>32.0</v>
      </c>
      <c r="P34" s="26">
        <v>31.0</v>
      </c>
      <c r="Q34" s="25" t="s">
        <v>474</v>
      </c>
      <c r="R34" s="28">
        <v>304.1</v>
      </c>
      <c r="S34" s="26">
        <v>58.0</v>
      </c>
      <c r="T34" s="26">
        <v>46.0</v>
      </c>
      <c r="U34" s="25" t="s">
        <v>460</v>
      </c>
      <c r="V34" s="26">
        <v>28.8</v>
      </c>
      <c r="W34" s="26">
        <v>115.0</v>
      </c>
      <c r="X34" s="25" t="s">
        <v>508</v>
      </c>
      <c r="Y34" s="26">
        <f t="shared" ref="Y34:Z34" si="3">+3</f>
        <v>3</v>
      </c>
      <c r="Z34" s="26">
        <f t="shared" si="3"/>
        <v>3</v>
      </c>
      <c r="AA34" s="26">
        <v>-10.0</v>
      </c>
      <c r="AB34" s="26">
        <v>2.0</v>
      </c>
      <c r="AC34" s="26">
        <v>13.0</v>
      </c>
      <c r="AD34" s="26">
        <v>44.0</v>
      </c>
      <c r="AE34" s="26">
        <v>13.0</v>
      </c>
      <c r="AF34" s="26">
        <v>0.0</v>
      </c>
      <c r="AG34" s="28">
        <v>72.5</v>
      </c>
    </row>
    <row r="35">
      <c r="A35" s="25" t="s">
        <v>449</v>
      </c>
      <c r="B35" s="25">
        <v>2016.0</v>
      </c>
      <c r="C35" s="25" t="s">
        <v>290</v>
      </c>
      <c r="D35" s="26" t="s">
        <v>474</v>
      </c>
      <c r="E35" s="26">
        <v>72.0</v>
      </c>
      <c r="F35" s="26">
        <v>70.0</v>
      </c>
      <c r="G35" s="26">
        <v>71.0</v>
      </c>
      <c r="H35" s="26">
        <v>68.0</v>
      </c>
      <c r="I35" s="26">
        <v>281.0</v>
      </c>
      <c r="J35" s="25">
        <v>-7.0</v>
      </c>
      <c r="K35" s="27">
        <v>95056.0</v>
      </c>
      <c r="L35" s="26">
        <v>41.0</v>
      </c>
      <c r="M35" s="26">
        <v>21.0</v>
      </c>
      <c r="N35" s="26">
        <v>21.0</v>
      </c>
      <c r="O35" s="26">
        <v>14.0</v>
      </c>
      <c r="P35" s="26">
        <v>33.0</v>
      </c>
      <c r="Q35" s="25" t="s">
        <v>466</v>
      </c>
      <c r="R35" s="28">
        <v>300.9</v>
      </c>
      <c r="S35" s="26" t="s">
        <v>478</v>
      </c>
      <c r="T35" s="26">
        <v>44.0</v>
      </c>
      <c r="U35" s="25" t="s">
        <v>455</v>
      </c>
      <c r="V35" s="26">
        <v>27.3</v>
      </c>
      <c r="W35" s="26">
        <v>109.0</v>
      </c>
      <c r="X35" s="25" t="s">
        <v>506</v>
      </c>
      <c r="Y35" s="26">
        <v>-1.0</v>
      </c>
      <c r="Z35" s="26">
        <f>+2</f>
        <v>2</v>
      </c>
      <c r="AA35" s="26">
        <v>-8.0</v>
      </c>
      <c r="AB35" s="26">
        <v>0.0</v>
      </c>
      <c r="AC35" s="26">
        <v>15.0</v>
      </c>
      <c r="AD35" s="26">
        <v>50.0</v>
      </c>
      <c r="AE35" s="26">
        <v>6.0</v>
      </c>
      <c r="AF35" s="26">
        <v>1.0</v>
      </c>
      <c r="AG35" s="28">
        <v>72.0</v>
      </c>
    </row>
    <row r="36">
      <c r="A36" s="25" t="s">
        <v>449</v>
      </c>
      <c r="B36" s="25">
        <v>2016.0</v>
      </c>
      <c r="C36" s="25" t="s">
        <v>358</v>
      </c>
      <c r="D36" s="26" t="s">
        <v>489</v>
      </c>
      <c r="E36" s="26">
        <v>78.0</v>
      </c>
      <c r="F36" s="26">
        <v>68.0</v>
      </c>
      <c r="G36" s="26">
        <v>70.0</v>
      </c>
      <c r="H36" s="26">
        <v>71.0</v>
      </c>
      <c r="I36" s="26">
        <v>287.0</v>
      </c>
      <c r="J36" s="25">
        <v>-1.0</v>
      </c>
      <c r="K36" s="27">
        <v>14302.0</v>
      </c>
      <c r="L36" s="26">
        <v>139.0</v>
      </c>
      <c r="M36" s="26">
        <v>62.0</v>
      </c>
      <c r="N36" s="26">
        <v>44.0</v>
      </c>
      <c r="O36" s="26">
        <v>49.0</v>
      </c>
      <c r="P36" s="26">
        <v>30.0</v>
      </c>
      <c r="Q36" s="25" t="s">
        <v>472</v>
      </c>
      <c r="R36" s="28">
        <v>304.5</v>
      </c>
      <c r="S36" s="26">
        <v>56.0</v>
      </c>
      <c r="T36" s="26">
        <v>40.0</v>
      </c>
      <c r="U36" s="25" t="s">
        <v>467</v>
      </c>
      <c r="V36" s="26">
        <v>26.3</v>
      </c>
      <c r="W36" s="26">
        <v>105.0</v>
      </c>
      <c r="X36" s="25" t="s">
        <v>454</v>
      </c>
      <c r="Y36" s="26">
        <f>+7</f>
        <v>7</v>
      </c>
      <c r="Z36" s="26" t="s">
        <v>34</v>
      </c>
      <c r="AA36" s="26">
        <v>-8.0</v>
      </c>
      <c r="AB36" s="26">
        <v>2.0</v>
      </c>
      <c r="AC36" s="26">
        <v>13.0</v>
      </c>
      <c r="AD36" s="26">
        <v>46.0</v>
      </c>
      <c r="AE36" s="26">
        <v>8.0</v>
      </c>
      <c r="AF36" s="26">
        <v>3.0</v>
      </c>
      <c r="AG36" s="28">
        <v>72.0</v>
      </c>
    </row>
    <row r="37">
      <c r="A37" s="25" t="s">
        <v>449</v>
      </c>
      <c r="B37" s="25">
        <v>2016.0</v>
      </c>
      <c r="C37" s="25" t="s">
        <v>275</v>
      </c>
      <c r="D37" s="26" t="s">
        <v>489</v>
      </c>
      <c r="E37" s="26">
        <v>69.0</v>
      </c>
      <c r="F37" s="26">
        <v>75.0</v>
      </c>
      <c r="G37" s="26">
        <v>71.0</v>
      </c>
      <c r="H37" s="26">
        <v>72.0</v>
      </c>
      <c r="I37" s="26">
        <v>287.0</v>
      </c>
      <c r="J37" s="25">
        <v>-1.0</v>
      </c>
      <c r="K37" s="27">
        <v>14302.0</v>
      </c>
      <c r="L37" s="26">
        <v>11.0</v>
      </c>
      <c r="M37" s="26">
        <v>36.0</v>
      </c>
      <c r="N37" s="26">
        <v>36.0</v>
      </c>
      <c r="O37" s="26">
        <v>49.0</v>
      </c>
      <c r="P37" s="26">
        <v>30.0</v>
      </c>
      <c r="Q37" s="25" t="s">
        <v>472</v>
      </c>
      <c r="R37" s="28">
        <v>304.0</v>
      </c>
      <c r="S37" s="26" t="s">
        <v>508</v>
      </c>
      <c r="T37" s="26">
        <v>40.0</v>
      </c>
      <c r="U37" s="25" t="s">
        <v>467</v>
      </c>
      <c r="V37" s="26">
        <v>27.0</v>
      </c>
      <c r="W37" s="26">
        <v>108.0</v>
      </c>
      <c r="X37" s="25" t="s">
        <v>459</v>
      </c>
      <c r="Y37" s="26">
        <f>+1</f>
        <v>1</v>
      </c>
      <c r="Z37" s="26">
        <f>+9</f>
        <v>9</v>
      </c>
      <c r="AA37" s="26">
        <v>-11.0</v>
      </c>
      <c r="AB37" s="26">
        <v>0.0</v>
      </c>
      <c r="AC37" s="26">
        <v>21.0</v>
      </c>
      <c r="AD37" s="26">
        <v>34.0</v>
      </c>
      <c r="AE37" s="26">
        <v>15.0</v>
      </c>
      <c r="AF37" s="26">
        <v>2.0</v>
      </c>
      <c r="AG37" s="28">
        <v>71.5</v>
      </c>
    </row>
    <row r="38">
      <c r="A38" s="25" t="s">
        <v>449</v>
      </c>
      <c r="B38" s="25">
        <v>2016.0</v>
      </c>
      <c r="C38" s="25" t="s">
        <v>288</v>
      </c>
      <c r="D38" s="26" t="s">
        <v>479</v>
      </c>
      <c r="E38" s="26">
        <v>76.0</v>
      </c>
      <c r="F38" s="26">
        <v>70.0</v>
      </c>
      <c r="G38" s="26">
        <v>71.0</v>
      </c>
      <c r="H38" s="26">
        <v>67.0</v>
      </c>
      <c r="I38" s="26">
        <v>284.0</v>
      </c>
      <c r="J38" s="25">
        <v>-4.0</v>
      </c>
      <c r="K38" s="27">
        <v>34220.0</v>
      </c>
      <c r="L38" s="26">
        <v>117.0</v>
      </c>
      <c r="M38" s="26">
        <v>62.0</v>
      </c>
      <c r="N38" s="26">
        <v>52.0</v>
      </c>
      <c r="O38" s="26">
        <v>32.0</v>
      </c>
      <c r="P38" s="26">
        <v>26.0</v>
      </c>
      <c r="Q38" s="25" t="s">
        <v>470</v>
      </c>
      <c r="R38" s="28">
        <v>329.5</v>
      </c>
      <c r="S38" s="26">
        <v>5.0</v>
      </c>
      <c r="T38" s="26">
        <v>47.0</v>
      </c>
      <c r="U38" s="25" t="s">
        <v>474</v>
      </c>
      <c r="V38" s="26">
        <v>28.8</v>
      </c>
      <c r="W38" s="26">
        <v>115.0</v>
      </c>
      <c r="X38" s="25" t="s">
        <v>508</v>
      </c>
      <c r="Y38" s="26">
        <f>+3</f>
        <v>3</v>
      </c>
      <c r="Z38" s="26">
        <v>-2.0</v>
      </c>
      <c r="AA38" s="26">
        <v>-5.0</v>
      </c>
      <c r="AB38" s="26">
        <v>1.0</v>
      </c>
      <c r="AC38" s="26">
        <v>15.0</v>
      </c>
      <c r="AD38" s="26">
        <v>43.0</v>
      </c>
      <c r="AE38" s="26">
        <v>13.0</v>
      </c>
      <c r="AF38" s="26">
        <v>0.0</v>
      </c>
      <c r="AG38" s="28">
        <v>70.0</v>
      </c>
    </row>
    <row r="39">
      <c r="A39" s="25" t="s">
        <v>449</v>
      </c>
      <c r="B39" s="25">
        <v>2016.0</v>
      </c>
      <c r="C39" s="25" t="s">
        <v>539</v>
      </c>
      <c r="D39" s="26" t="s">
        <v>494</v>
      </c>
      <c r="E39" s="26">
        <v>68.0</v>
      </c>
      <c r="F39" s="26">
        <v>71.0</v>
      </c>
      <c r="G39" s="26">
        <v>72.0</v>
      </c>
      <c r="H39" s="26">
        <v>72.0</v>
      </c>
      <c r="I39" s="26">
        <v>283.0</v>
      </c>
      <c r="J39" s="25">
        <v>-5.0</v>
      </c>
      <c r="K39" s="27">
        <v>45037.0</v>
      </c>
      <c r="L39" s="26">
        <v>7.0</v>
      </c>
      <c r="M39" s="26">
        <v>6.0</v>
      </c>
      <c r="N39" s="26">
        <v>12.0</v>
      </c>
      <c r="O39" s="26">
        <v>26.0</v>
      </c>
      <c r="P39" s="26">
        <v>27.0</v>
      </c>
      <c r="Q39" s="25" t="s">
        <v>465</v>
      </c>
      <c r="R39" s="28">
        <v>308.0</v>
      </c>
      <c r="S39" s="26">
        <v>49.0</v>
      </c>
      <c r="T39" s="26">
        <v>43.0</v>
      </c>
      <c r="U39" s="25" t="s">
        <v>471</v>
      </c>
      <c r="V39" s="26">
        <v>27.3</v>
      </c>
      <c r="W39" s="26">
        <v>109.0</v>
      </c>
      <c r="X39" s="25" t="s">
        <v>506</v>
      </c>
      <c r="Y39" s="26">
        <f>+1</f>
        <v>1</v>
      </c>
      <c r="Z39" s="26">
        <f>+2</f>
        <v>2</v>
      </c>
      <c r="AA39" s="26">
        <v>-8.0</v>
      </c>
      <c r="AB39" s="26">
        <v>0.0</v>
      </c>
      <c r="AC39" s="26">
        <v>17.0</v>
      </c>
      <c r="AD39" s="26">
        <v>43.0</v>
      </c>
      <c r="AE39" s="26">
        <v>12.0</v>
      </c>
      <c r="AF39" s="26">
        <v>0.0</v>
      </c>
      <c r="AG39" s="28">
        <v>69.5</v>
      </c>
    </row>
    <row r="40">
      <c r="A40" s="25" t="s">
        <v>449</v>
      </c>
      <c r="B40" s="25">
        <v>2016.0</v>
      </c>
      <c r="C40" s="25" t="s">
        <v>253</v>
      </c>
      <c r="D40" s="26" t="s">
        <v>487</v>
      </c>
      <c r="E40" s="26">
        <v>73.0</v>
      </c>
      <c r="F40" s="26">
        <v>72.0</v>
      </c>
      <c r="G40" s="26">
        <v>70.0</v>
      </c>
      <c r="H40" s="26">
        <v>71.0</v>
      </c>
      <c r="I40" s="26">
        <v>286.0</v>
      </c>
      <c r="J40" s="25">
        <v>-2.0</v>
      </c>
      <c r="K40" s="27">
        <v>20060.0</v>
      </c>
      <c r="L40" s="26">
        <v>55.0</v>
      </c>
      <c r="M40" s="26">
        <v>47.0</v>
      </c>
      <c r="N40" s="26">
        <v>36.0</v>
      </c>
      <c r="O40" s="26">
        <v>43.0</v>
      </c>
      <c r="P40" s="26">
        <v>34.0</v>
      </c>
      <c r="Q40" s="25" t="s">
        <v>454</v>
      </c>
      <c r="R40" s="28">
        <v>311.9</v>
      </c>
      <c r="S40" s="26" t="s">
        <v>481</v>
      </c>
      <c r="T40" s="26">
        <v>42.0</v>
      </c>
      <c r="U40" s="25" t="s">
        <v>489</v>
      </c>
      <c r="V40" s="26">
        <v>28.5</v>
      </c>
      <c r="W40" s="26">
        <v>114.0</v>
      </c>
      <c r="X40" s="25" t="s">
        <v>475</v>
      </c>
      <c r="Y40" s="26">
        <f>+3</f>
        <v>3</v>
      </c>
      <c r="Z40" s="26">
        <f>+6</f>
        <v>6</v>
      </c>
      <c r="AA40" s="26">
        <v>-11.0</v>
      </c>
      <c r="AB40" s="26">
        <v>1.0</v>
      </c>
      <c r="AC40" s="26">
        <v>16.0</v>
      </c>
      <c r="AD40" s="26">
        <v>41.0</v>
      </c>
      <c r="AE40" s="26">
        <v>12.0</v>
      </c>
      <c r="AF40" s="26">
        <v>2.0</v>
      </c>
      <c r="AG40" s="28">
        <v>69.5</v>
      </c>
    </row>
    <row r="41">
      <c r="A41" s="25" t="s">
        <v>449</v>
      </c>
      <c r="B41" s="25">
        <v>2016.0</v>
      </c>
      <c r="C41" s="25" t="s">
        <v>543</v>
      </c>
      <c r="D41" s="26" t="s">
        <v>487</v>
      </c>
      <c r="E41" s="26">
        <v>67.0</v>
      </c>
      <c r="F41" s="26">
        <v>78.0</v>
      </c>
      <c r="G41" s="26">
        <v>72.0</v>
      </c>
      <c r="H41" s="26">
        <v>69.0</v>
      </c>
      <c r="I41" s="26">
        <v>286.0</v>
      </c>
      <c r="J41" s="25">
        <v>-2.0</v>
      </c>
      <c r="K41" s="27">
        <v>20060.0</v>
      </c>
      <c r="L41" s="26">
        <v>3.0</v>
      </c>
      <c r="M41" s="26">
        <v>47.0</v>
      </c>
      <c r="N41" s="26">
        <v>52.0</v>
      </c>
      <c r="O41" s="26">
        <v>43.0</v>
      </c>
      <c r="P41" s="26">
        <v>19.0</v>
      </c>
      <c r="Q41" s="25">
        <v>77.0</v>
      </c>
      <c r="R41" s="28">
        <v>331.4</v>
      </c>
      <c r="S41" s="26">
        <v>2.0</v>
      </c>
      <c r="T41" s="26">
        <v>39.0</v>
      </c>
      <c r="U41" s="25" t="s">
        <v>528</v>
      </c>
      <c r="V41" s="26">
        <v>26.5</v>
      </c>
      <c r="W41" s="26">
        <v>106.0</v>
      </c>
      <c r="X41" s="25" t="s">
        <v>468</v>
      </c>
      <c r="Y41" s="26">
        <v>-2.0</v>
      </c>
      <c r="Z41" s="26">
        <f>+5</f>
        <v>5</v>
      </c>
      <c r="AA41" s="26">
        <v>-5.0</v>
      </c>
      <c r="AB41" s="26">
        <v>1.0</v>
      </c>
      <c r="AC41" s="26">
        <v>16.0</v>
      </c>
      <c r="AD41" s="26">
        <v>41.0</v>
      </c>
      <c r="AE41" s="26">
        <v>12.0</v>
      </c>
      <c r="AF41" s="26">
        <v>2.0</v>
      </c>
      <c r="AG41" s="28">
        <v>69.5</v>
      </c>
    </row>
    <row r="42">
      <c r="A42" s="25" t="s">
        <v>449</v>
      </c>
      <c r="B42" s="25">
        <v>2016.0</v>
      </c>
      <c r="C42" s="25" t="s">
        <v>546</v>
      </c>
      <c r="D42" s="26" t="s">
        <v>528</v>
      </c>
      <c r="E42" s="26">
        <v>72.0</v>
      </c>
      <c r="F42" s="26">
        <v>74.0</v>
      </c>
      <c r="G42" s="26">
        <v>75.0</v>
      </c>
      <c r="H42" s="26">
        <v>68.0</v>
      </c>
      <c r="I42" s="26">
        <v>289.0</v>
      </c>
      <c r="J42" s="25">
        <f>+1</f>
        <v>1</v>
      </c>
      <c r="K42" s="27">
        <v>12685.0</v>
      </c>
      <c r="L42" s="26">
        <v>41.0</v>
      </c>
      <c r="M42" s="26">
        <v>62.0</v>
      </c>
      <c r="N42" s="26">
        <v>74.0</v>
      </c>
      <c r="O42" s="26">
        <v>63.0</v>
      </c>
      <c r="P42" s="26">
        <v>28.0</v>
      </c>
      <c r="Q42" s="25" t="s">
        <v>479</v>
      </c>
      <c r="R42" s="28">
        <v>311.8</v>
      </c>
      <c r="S42" s="26" t="s">
        <v>532</v>
      </c>
      <c r="T42" s="26">
        <v>47.0</v>
      </c>
      <c r="U42" s="25" t="s">
        <v>474</v>
      </c>
      <c r="V42" s="26">
        <v>29.5</v>
      </c>
      <c r="W42" s="26">
        <v>118.0</v>
      </c>
      <c r="X42" s="25" t="s">
        <v>521</v>
      </c>
      <c r="Y42" s="26">
        <f>+3</f>
        <v>3</v>
      </c>
      <c r="Z42" s="26">
        <f>+9</f>
        <v>9</v>
      </c>
      <c r="AA42" s="26">
        <v>-11.0</v>
      </c>
      <c r="AB42" s="26">
        <v>1.0</v>
      </c>
      <c r="AC42" s="26">
        <v>17.0</v>
      </c>
      <c r="AD42" s="26">
        <v>38.0</v>
      </c>
      <c r="AE42" s="26">
        <v>14.0</v>
      </c>
      <c r="AF42" s="26">
        <v>2.0</v>
      </c>
      <c r="AG42" s="28">
        <v>69.0</v>
      </c>
    </row>
    <row r="43">
      <c r="A43" s="25" t="s">
        <v>449</v>
      </c>
      <c r="B43" s="25">
        <v>2016.0</v>
      </c>
      <c r="C43" s="25" t="s">
        <v>550</v>
      </c>
      <c r="D43" s="26" t="s">
        <v>503</v>
      </c>
      <c r="E43" s="26">
        <v>73.0</v>
      </c>
      <c r="F43" s="26">
        <v>72.0</v>
      </c>
      <c r="G43" s="26">
        <v>73.0</v>
      </c>
      <c r="H43" s="26">
        <v>73.0</v>
      </c>
      <c r="I43" s="26">
        <v>291.0</v>
      </c>
      <c r="J43" s="25">
        <f>+3</f>
        <v>3</v>
      </c>
      <c r="K43" s="27">
        <v>11741.0</v>
      </c>
      <c r="L43" s="26">
        <v>55.0</v>
      </c>
      <c r="M43" s="26">
        <v>47.0</v>
      </c>
      <c r="N43" s="26">
        <v>60.0</v>
      </c>
      <c r="O43" s="26">
        <v>70.0</v>
      </c>
      <c r="P43" s="26">
        <v>29.0</v>
      </c>
      <c r="Q43" s="25" t="s">
        <v>462</v>
      </c>
      <c r="R43" s="28">
        <v>318.8</v>
      </c>
      <c r="S43" s="26">
        <v>19.0</v>
      </c>
      <c r="T43" s="26">
        <v>41.0</v>
      </c>
      <c r="U43" s="25" t="s">
        <v>507</v>
      </c>
      <c r="V43" s="26">
        <v>28.0</v>
      </c>
      <c r="W43" s="26">
        <v>112.0</v>
      </c>
      <c r="X43" s="25" t="s">
        <v>465</v>
      </c>
      <c r="Y43" s="26">
        <f>+5</f>
        <v>5</v>
      </c>
      <c r="Z43" s="26">
        <f>+10</f>
        <v>10</v>
      </c>
      <c r="AA43" s="26">
        <v>-12.0</v>
      </c>
      <c r="AB43" s="26">
        <v>2.0</v>
      </c>
      <c r="AC43" s="26">
        <v>15.0</v>
      </c>
      <c r="AD43" s="26">
        <v>37.0</v>
      </c>
      <c r="AE43" s="26">
        <v>15.0</v>
      </c>
      <c r="AF43" s="26">
        <v>3.0</v>
      </c>
      <c r="AG43" s="28">
        <v>69.0</v>
      </c>
    </row>
    <row r="44">
      <c r="A44" s="25" t="s">
        <v>449</v>
      </c>
      <c r="B44" s="25">
        <v>2016.0</v>
      </c>
      <c r="C44" s="25" t="s">
        <v>189</v>
      </c>
      <c r="D44" s="26" t="s">
        <v>471</v>
      </c>
      <c r="E44" s="26">
        <v>71.0</v>
      </c>
      <c r="F44" s="26">
        <v>70.0</v>
      </c>
      <c r="G44" s="26">
        <v>77.0</v>
      </c>
      <c r="H44" s="26">
        <v>67.0</v>
      </c>
      <c r="I44" s="26">
        <v>285.0</v>
      </c>
      <c r="J44" s="25">
        <v>-3.0</v>
      </c>
      <c r="K44" s="27">
        <v>26550.0</v>
      </c>
      <c r="L44" s="26">
        <v>30.0</v>
      </c>
      <c r="M44" s="26">
        <v>16.0</v>
      </c>
      <c r="N44" s="26">
        <v>60.0</v>
      </c>
      <c r="O44" s="26">
        <v>38.0</v>
      </c>
      <c r="P44" s="26">
        <v>28.0</v>
      </c>
      <c r="Q44" s="25" t="s">
        <v>479</v>
      </c>
      <c r="R44" s="28">
        <v>301.8</v>
      </c>
      <c r="S44" s="26" t="s">
        <v>528</v>
      </c>
      <c r="T44" s="26">
        <v>43.0</v>
      </c>
      <c r="U44" s="25" t="s">
        <v>471</v>
      </c>
      <c r="V44" s="26">
        <v>27.3</v>
      </c>
      <c r="W44" s="26">
        <v>109.0</v>
      </c>
      <c r="X44" s="25" t="s">
        <v>506</v>
      </c>
      <c r="Y44" s="26">
        <f>+3</f>
        <v>3</v>
      </c>
      <c r="Z44" s="26">
        <f>+1</f>
        <v>1</v>
      </c>
      <c r="AA44" s="26">
        <v>-7.0</v>
      </c>
      <c r="AB44" s="26">
        <v>1.0</v>
      </c>
      <c r="AC44" s="26">
        <v>14.0</v>
      </c>
      <c r="AD44" s="26">
        <v>46.0</v>
      </c>
      <c r="AE44" s="26">
        <v>9.0</v>
      </c>
      <c r="AF44" s="26">
        <v>2.0</v>
      </c>
      <c r="AG44" s="28">
        <v>68.5</v>
      </c>
    </row>
    <row r="45">
      <c r="A45" s="25" t="s">
        <v>449</v>
      </c>
      <c r="B45" s="25">
        <v>2016.0</v>
      </c>
      <c r="C45" s="25" t="s">
        <v>534</v>
      </c>
      <c r="D45" s="26" t="s">
        <v>494</v>
      </c>
      <c r="E45" s="26">
        <v>73.0</v>
      </c>
      <c r="F45" s="26">
        <v>67.0</v>
      </c>
      <c r="G45" s="26">
        <v>74.0</v>
      </c>
      <c r="H45" s="26">
        <v>69.0</v>
      </c>
      <c r="I45" s="26">
        <v>283.0</v>
      </c>
      <c r="J45" s="25">
        <v>-5.0</v>
      </c>
      <c r="K45" s="27">
        <v>45037.0</v>
      </c>
      <c r="L45" s="26">
        <v>55.0</v>
      </c>
      <c r="M45" s="26">
        <v>10.0</v>
      </c>
      <c r="N45" s="26">
        <v>28.0</v>
      </c>
      <c r="O45" s="26">
        <v>26.0</v>
      </c>
      <c r="P45" s="26">
        <v>29.0</v>
      </c>
      <c r="Q45" s="25" t="s">
        <v>462</v>
      </c>
      <c r="R45" s="28">
        <v>311.4</v>
      </c>
      <c r="S45" s="26">
        <v>40.0</v>
      </c>
      <c r="T45" s="26">
        <v>38.0</v>
      </c>
      <c r="U45" s="25" t="s">
        <v>493</v>
      </c>
      <c r="V45" s="26">
        <v>25.3</v>
      </c>
      <c r="W45" s="26">
        <v>101.0</v>
      </c>
      <c r="X45" s="25" t="s">
        <v>555</v>
      </c>
      <c r="Y45" s="26">
        <f t="shared" ref="Y45:Y46" si="4">+4</f>
        <v>4</v>
      </c>
      <c r="Z45" s="26">
        <v>-6.0</v>
      </c>
      <c r="AA45" s="26">
        <v>-3.0</v>
      </c>
      <c r="AB45" s="26">
        <v>0.0</v>
      </c>
      <c r="AC45" s="26">
        <v>16.0</v>
      </c>
      <c r="AD45" s="26">
        <v>45.0</v>
      </c>
      <c r="AE45" s="26">
        <v>11.0</v>
      </c>
      <c r="AF45" s="26">
        <v>0.0</v>
      </c>
      <c r="AG45" s="28">
        <v>68.0</v>
      </c>
    </row>
    <row r="46">
      <c r="A46" s="25" t="s">
        <v>449</v>
      </c>
      <c r="B46" s="25">
        <v>2016.0</v>
      </c>
      <c r="C46" s="25" t="s">
        <v>205</v>
      </c>
      <c r="D46" s="26" t="s">
        <v>487</v>
      </c>
      <c r="E46" s="26">
        <v>70.0</v>
      </c>
      <c r="F46" s="26">
        <v>73.0</v>
      </c>
      <c r="G46" s="26">
        <v>73.0</v>
      </c>
      <c r="H46" s="26">
        <v>70.0</v>
      </c>
      <c r="I46" s="26">
        <v>286.0</v>
      </c>
      <c r="J46" s="25">
        <v>-2.0</v>
      </c>
      <c r="K46" s="27">
        <v>20060.0</v>
      </c>
      <c r="L46" s="26">
        <v>21.0</v>
      </c>
      <c r="M46" s="26">
        <v>31.0</v>
      </c>
      <c r="N46" s="26">
        <v>44.0</v>
      </c>
      <c r="O46" s="26">
        <v>43.0</v>
      </c>
      <c r="P46" s="26">
        <v>23.0</v>
      </c>
      <c r="Q46" s="25" t="s">
        <v>557</v>
      </c>
      <c r="R46" s="28">
        <v>324.5</v>
      </c>
      <c r="S46" s="26">
        <v>8.0</v>
      </c>
      <c r="T46" s="26">
        <v>44.0</v>
      </c>
      <c r="U46" s="25" t="s">
        <v>455</v>
      </c>
      <c r="V46" s="26">
        <v>27.8</v>
      </c>
      <c r="W46" s="26">
        <v>111.0</v>
      </c>
      <c r="X46" s="25" t="s">
        <v>479</v>
      </c>
      <c r="Y46" s="26">
        <f t="shared" si="4"/>
        <v>4</v>
      </c>
      <c r="Z46" s="26">
        <f>+1</f>
        <v>1</v>
      </c>
      <c r="AA46" s="26">
        <v>-7.0</v>
      </c>
      <c r="AB46" s="26">
        <v>0.0</v>
      </c>
      <c r="AC46" s="26">
        <v>18.0</v>
      </c>
      <c r="AD46" s="26">
        <v>40.0</v>
      </c>
      <c r="AE46" s="26">
        <v>12.0</v>
      </c>
      <c r="AF46" s="26">
        <v>2.0</v>
      </c>
      <c r="AG46" s="28">
        <v>67.0</v>
      </c>
    </row>
    <row r="47">
      <c r="A47" s="25" t="s">
        <v>449</v>
      </c>
      <c r="B47" s="25">
        <v>2016.0</v>
      </c>
      <c r="C47" s="25" t="s">
        <v>228</v>
      </c>
      <c r="D47" s="26" t="s">
        <v>494</v>
      </c>
      <c r="E47" s="26">
        <v>71.0</v>
      </c>
      <c r="F47" s="26">
        <v>75.0</v>
      </c>
      <c r="G47" s="26">
        <v>70.0</v>
      </c>
      <c r="H47" s="26">
        <v>67.0</v>
      </c>
      <c r="I47" s="26">
        <v>283.0</v>
      </c>
      <c r="J47" s="25">
        <v>-5.0</v>
      </c>
      <c r="K47" s="27">
        <v>45037.0</v>
      </c>
      <c r="L47" s="26">
        <v>30.0</v>
      </c>
      <c r="M47" s="26">
        <v>62.0</v>
      </c>
      <c r="N47" s="26">
        <v>44.0</v>
      </c>
      <c r="O47" s="26">
        <v>26.0</v>
      </c>
      <c r="P47" s="26">
        <v>21.0</v>
      </c>
      <c r="Q47" s="25" t="s">
        <v>521</v>
      </c>
      <c r="R47" s="28">
        <v>320.6</v>
      </c>
      <c r="S47" s="26">
        <v>16.0</v>
      </c>
      <c r="T47" s="26">
        <v>47.0</v>
      </c>
      <c r="U47" s="25" t="s">
        <v>474</v>
      </c>
      <c r="V47" s="26">
        <v>28.5</v>
      </c>
      <c r="W47" s="26">
        <v>114.0</v>
      </c>
      <c r="X47" s="25" t="s">
        <v>475</v>
      </c>
      <c r="Y47" s="26">
        <f>+1</f>
        <v>1</v>
      </c>
      <c r="Z47" s="26">
        <v>-2.0</v>
      </c>
      <c r="AA47" s="26">
        <v>-4.0</v>
      </c>
      <c r="AB47" s="26">
        <v>0.0</v>
      </c>
      <c r="AC47" s="26">
        <v>15.0</v>
      </c>
      <c r="AD47" s="26">
        <v>47.0</v>
      </c>
      <c r="AE47" s="26">
        <v>10.0</v>
      </c>
      <c r="AF47" s="26">
        <v>0.0</v>
      </c>
      <c r="AG47" s="28">
        <v>66.5</v>
      </c>
    </row>
    <row r="48">
      <c r="A48" s="25" t="s">
        <v>449</v>
      </c>
      <c r="B48" s="25">
        <v>2016.0</v>
      </c>
      <c r="C48" s="25" t="s">
        <v>509</v>
      </c>
      <c r="D48" s="26" t="s">
        <v>487</v>
      </c>
      <c r="E48" s="26">
        <v>73.0</v>
      </c>
      <c r="F48" s="26">
        <v>72.0</v>
      </c>
      <c r="G48" s="26">
        <v>72.0</v>
      </c>
      <c r="H48" s="26">
        <v>69.0</v>
      </c>
      <c r="I48" s="26">
        <v>286.0</v>
      </c>
      <c r="J48" s="25">
        <v>-2.0</v>
      </c>
      <c r="K48" s="27">
        <v>20060.0</v>
      </c>
      <c r="L48" s="26">
        <v>55.0</v>
      </c>
      <c r="M48" s="26">
        <v>47.0</v>
      </c>
      <c r="N48" s="26">
        <v>52.0</v>
      </c>
      <c r="O48" s="26">
        <v>43.0</v>
      </c>
      <c r="P48" s="26">
        <v>29.0</v>
      </c>
      <c r="Q48" s="25" t="s">
        <v>462</v>
      </c>
      <c r="R48" s="28">
        <v>315.4</v>
      </c>
      <c r="S48" s="26">
        <v>26.0</v>
      </c>
      <c r="T48" s="26">
        <v>43.0</v>
      </c>
      <c r="U48" s="25" t="s">
        <v>471</v>
      </c>
      <c r="V48" s="26">
        <v>28.0</v>
      </c>
      <c r="W48" s="26">
        <v>112.0</v>
      </c>
      <c r="X48" s="25" t="s">
        <v>465</v>
      </c>
      <c r="Y48" s="26">
        <f>+6</f>
        <v>6</v>
      </c>
      <c r="Z48" s="26">
        <f>+2</f>
        <v>2</v>
      </c>
      <c r="AA48" s="26">
        <v>-10.0</v>
      </c>
      <c r="AB48" s="26">
        <v>0.0</v>
      </c>
      <c r="AC48" s="26">
        <v>18.0</v>
      </c>
      <c r="AD48" s="26">
        <v>39.0</v>
      </c>
      <c r="AE48" s="26">
        <v>14.0</v>
      </c>
      <c r="AF48" s="26">
        <v>1.0</v>
      </c>
      <c r="AG48" s="28">
        <v>66.5</v>
      </c>
    </row>
    <row r="49">
      <c r="A49" s="25" t="s">
        <v>449</v>
      </c>
      <c r="B49" s="25">
        <v>2016.0</v>
      </c>
      <c r="C49" s="25" t="s">
        <v>304</v>
      </c>
      <c r="D49" s="26" t="s">
        <v>508</v>
      </c>
      <c r="E49" s="26">
        <v>70.0</v>
      </c>
      <c r="F49" s="26">
        <v>70.0</v>
      </c>
      <c r="G49" s="26">
        <v>78.0</v>
      </c>
      <c r="H49" s="26">
        <v>70.0</v>
      </c>
      <c r="I49" s="26">
        <v>288.0</v>
      </c>
      <c r="J49" s="25" t="s">
        <v>34</v>
      </c>
      <c r="K49" s="27">
        <v>13039.0</v>
      </c>
      <c r="L49" s="26">
        <v>21.0</v>
      </c>
      <c r="M49" s="26">
        <v>10.0</v>
      </c>
      <c r="N49" s="26">
        <v>60.0</v>
      </c>
      <c r="O49" s="26">
        <v>59.0</v>
      </c>
      <c r="P49" s="26">
        <v>14.0</v>
      </c>
      <c r="Q49" s="25">
        <v>80.0</v>
      </c>
      <c r="R49" s="28">
        <v>304.0</v>
      </c>
      <c r="S49" s="26" t="s">
        <v>508</v>
      </c>
      <c r="T49" s="26">
        <v>37.0</v>
      </c>
      <c r="U49" s="25" t="s">
        <v>477</v>
      </c>
      <c r="V49" s="26">
        <v>27.0</v>
      </c>
      <c r="W49" s="26">
        <v>108.0</v>
      </c>
      <c r="X49" s="25" t="s">
        <v>459</v>
      </c>
      <c r="Y49" s="26">
        <f t="shared" ref="Y49:Y51" si="5">+2</f>
        <v>2</v>
      </c>
      <c r="Z49" s="26">
        <f>+7</f>
        <v>7</v>
      </c>
      <c r="AA49" s="26">
        <v>-9.0</v>
      </c>
      <c r="AB49" s="26">
        <v>0.0</v>
      </c>
      <c r="AC49" s="26">
        <v>18.0</v>
      </c>
      <c r="AD49" s="26">
        <v>41.0</v>
      </c>
      <c r="AE49" s="26">
        <v>10.0</v>
      </c>
      <c r="AF49" s="26">
        <v>3.0</v>
      </c>
      <c r="AG49" s="28">
        <v>66.5</v>
      </c>
    </row>
    <row r="50">
      <c r="A50" s="25" t="s">
        <v>449</v>
      </c>
      <c r="B50" s="25">
        <v>2016.0</v>
      </c>
      <c r="C50" s="25" t="s">
        <v>201</v>
      </c>
      <c r="D50" s="26" t="s">
        <v>479</v>
      </c>
      <c r="E50" s="26">
        <v>74.0</v>
      </c>
      <c r="F50" s="26">
        <v>71.0</v>
      </c>
      <c r="G50" s="26">
        <v>69.0</v>
      </c>
      <c r="H50" s="26">
        <v>70.0</v>
      </c>
      <c r="I50" s="26">
        <v>284.0</v>
      </c>
      <c r="J50" s="25">
        <v>-4.0</v>
      </c>
      <c r="K50" s="27">
        <v>34220.0</v>
      </c>
      <c r="L50" s="26">
        <v>83.0</v>
      </c>
      <c r="M50" s="26">
        <v>47.0</v>
      </c>
      <c r="N50" s="26">
        <v>28.0</v>
      </c>
      <c r="O50" s="26">
        <v>32.0</v>
      </c>
      <c r="P50" s="26">
        <v>24.0</v>
      </c>
      <c r="Q50" s="25" t="s">
        <v>488</v>
      </c>
      <c r="R50" s="28">
        <v>302.8</v>
      </c>
      <c r="S50" s="26">
        <v>62.0</v>
      </c>
      <c r="T50" s="26">
        <v>36.0</v>
      </c>
      <c r="U50" s="25">
        <v>79.0</v>
      </c>
      <c r="V50" s="26">
        <v>25.3</v>
      </c>
      <c r="W50" s="26">
        <v>101.0</v>
      </c>
      <c r="X50" s="25" t="s">
        <v>555</v>
      </c>
      <c r="Y50" s="26">
        <f t="shared" si="5"/>
        <v>2</v>
      </c>
      <c r="Z50" s="26">
        <f>+1</f>
        <v>1</v>
      </c>
      <c r="AA50" s="26">
        <v>-7.0</v>
      </c>
      <c r="AB50" s="26">
        <v>1.0</v>
      </c>
      <c r="AC50" s="26">
        <v>12.0</v>
      </c>
      <c r="AD50" s="26">
        <v>50.0</v>
      </c>
      <c r="AE50" s="26">
        <v>8.0</v>
      </c>
      <c r="AF50" s="26">
        <v>1.0</v>
      </c>
      <c r="AG50" s="28">
        <v>66.0</v>
      </c>
    </row>
    <row r="51">
      <c r="A51" s="25" t="s">
        <v>449</v>
      </c>
      <c r="B51" s="25">
        <v>2016.0</v>
      </c>
      <c r="C51" s="25" t="s">
        <v>173</v>
      </c>
      <c r="D51" s="26" t="s">
        <v>489</v>
      </c>
      <c r="E51" s="26">
        <v>72.0</v>
      </c>
      <c r="F51" s="26">
        <v>70.0</v>
      </c>
      <c r="G51" s="26">
        <v>74.0</v>
      </c>
      <c r="H51" s="26">
        <v>71.0</v>
      </c>
      <c r="I51" s="26">
        <v>287.0</v>
      </c>
      <c r="J51" s="25">
        <v>-1.0</v>
      </c>
      <c r="K51" s="27">
        <v>14302.0</v>
      </c>
      <c r="L51" s="26">
        <v>41.0</v>
      </c>
      <c r="M51" s="26">
        <v>21.0</v>
      </c>
      <c r="N51" s="26">
        <v>44.0</v>
      </c>
      <c r="O51" s="26">
        <v>49.0</v>
      </c>
      <c r="P51" s="26">
        <v>30.0</v>
      </c>
      <c r="Q51" s="25" t="s">
        <v>472</v>
      </c>
      <c r="R51" s="28">
        <v>310.8</v>
      </c>
      <c r="S51" s="26">
        <v>41.0</v>
      </c>
      <c r="T51" s="26">
        <v>42.0</v>
      </c>
      <c r="U51" s="25" t="s">
        <v>489</v>
      </c>
      <c r="V51" s="26">
        <v>27.8</v>
      </c>
      <c r="W51" s="26">
        <v>111.0</v>
      </c>
      <c r="X51" s="25" t="s">
        <v>479</v>
      </c>
      <c r="Y51" s="26">
        <f t="shared" si="5"/>
        <v>2</v>
      </c>
      <c r="Z51" s="26">
        <f>+2</f>
        <v>2</v>
      </c>
      <c r="AA51" s="26">
        <v>-5.0</v>
      </c>
      <c r="AB51" s="26">
        <v>0.0</v>
      </c>
      <c r="AC51" s="26">
        <v>17.0</v>
      </c>
      <c r="AD51" s="26">
        <v>43.0</v>
      </c>
      <c r="AE51" s="26">
        <v>9.0</v>
      </c>
      <c r="AF51" s="26">
        <v>3.0</v>
      </c>
      <c r="AG51" s="28">
        <v>66.0</v>
      </c>
    </row>
    <row r="52">
      <c r="A52" s="25" t="s">
        <v>449</v>
      </c>
      <c r="B52" s="25">
        <v>2016.0</v>
      </c>
      <c r="C52" s="25" t="s">
        <v>567</v>
      </c>
      <c r="D52" s="26" t="s">
        <v>471</v>
      </c>
      <c r="E52" s="26">
        <v>69.0</v>
      </c>
      <c r="F52" s="26">
        <v>70.0</v>
      </c>
      <c r="G52" s="26">
        <v>73.0</v>
      </c>
      <c r="H52" s="26">
        <v>73.0</v>
      </c>
      <c r="I52" s="26">
        <v>285.0</v>
      </c>
      <c r="J52" s="25">
        <v>-3.0</v>
      </c>
      <c r="K52" s="27">
        <v>26550.0</v>
      </c>
      <c r="L52" s="26">
        <v>11.0</v>
      </c>
      <c r="M52" s="26">
        <v>6.0</v>
      </c>
      <c r="N52" s="26">
        <v>15.0</v>
      </c>
      <c r="O52" s="26">
        <v>38.0</v>
      </c>
      <c r="P52" s="26">
        <v>26.0</v>
      </c>
      <c r="Q52" s="25" t="s">
        <v>470</v>
      </c>
      <c r="R52" s="28">
        <v>300.3</v>
      </c>
      <c r="S52" s="26">
        <v>70.0</v>
      </c>
      <c r="T52" s="26">
        <v>40.0</v>
      </c>
      <c r="U52" s="25" t="s">
        <v>467</v>
      </c>
      <c r="V52" s="26">
        <v>27.5</v>
      </c>
      <c r="W52" s="26">
        <v>110.0</v>
      </c>
      <c r="X52" s="25" t="s">
        <v>461</v>
      </c>
      <c r="Y52" s="26">
        <v>-1.0</v>
      </c>
      <c r="Z52" s="26">
        <f>+5</f>
        <v>5</v>
      </c>
      <c r="AA52" s="26">
        <v>-7.0</v>
      </c>
      <c r="AB52" s="26">
        <v>0.0</v>
      </c>
      <c r="AC52" s="26">
        <v>16.0</v>
      </c>
      <c r="AD52" s="26">
        <v>44.0</v>
      </c>
      <c r="AE52" s="26">
        <v>11.0</v>
      </c>
      <c r="AF52" s="26">
        <v>1.0</v>
      </c>
      <c r="AG52" s="28">
        <v>65.5</v>
      </c>
    </row>
    <row r="53">
      <c r="A53" s="25" t="s">
        <v>449</v>
      </c>
      <c r="B53" s="25">
        <v>2016.0</v>
      </c>
      <c r="C53" s="25" t="s">
        <v>126</v>
      </c>
      <c r="D53" s="26" t="s">
        <v>494</v>
      </c>
      <c r="E53" s="26">
        <v>73.0</v>
      </c>
      <c r="F53" s="26">
        <v>67.0</v>
      </c>
      <c r="G53" s="26">
        <v>70.0</v>
      </c>
      <c r="H53" s="26">
        <v>73.0</v>
      </c>
      <c r="I53" s="26">
        <v>283.0</v>
      </c>
      <c r="J53" s="25">
        <v>-5.0</v>
      </c>
      <c r="K53" s="27">
        <v>45037.0</v>
      </c>
      <c r="L53" s="26">
        <v>55.0</v>
      </c>
      <c r="M53" s="26">
        <v>10.0</v>
      </c>
      <c r="N53" s="26">
        <v>6.0</v>
      </c>
      <c r="O53" s="26">
        <v>26.0</v>
      </c>
      <c r="P53" s="26">
        <v>29.0</v>
      </c>
      <c r="Q53" s="25" t="s">
        <v>462</v>
      </c>
      <c r="R53" s="28">
        <v>311.8</v>
      </c>
      <c r="S53" s="26" t="s">
        <v>532</v>
      </c>
      <c r="T53" s="26">
        <v>46.0</v>
      </c>
      <c r="U53" s="25" t="s">
        <v>460</v>
      </c>
      <c r="V53" s="26">
        <v>28.8</v>
      </c>
      <c r="W53" s="26">
        <v>115.0</v>
      </c>
      <c r="X53" s="25" t="s">
        <v>508</v>
      </c>
      <c r="Y53" s="26" t="s">
        <v>34</v>
      </c>
      <c r="Z53" s="26" t="s">
        <v>34</v>
      </c>
      <c r="AA53" s="26">
        <v>-5.0</v>
      </c>
      <c r="AB53" s="26">
        <v>0.0</v>
      </c>
      <c r="AC53" s="26">
        <v>14.0</v>
      </c>
      <c r="AD53" s="26">
        <v>49.0</v>
      </c>
      <c r="AE53" s="26">
        <v>9.0</v>
      </c>
      <c r="AF53" s="26">
        <v>0.0</v>
      </c>
      <c r="AG53" s="28">
        <v>65.0</v>
      </c>
    </row>
    <row r="54">
      <c r="A54" s="25" t="s">
        <v>449</v>
      </c>
      <c r="B54" s="25">
        <v>2016.0</v>
      </c>
      <c r="C54" s="25" t="s">
        <v>261</v>
      </c>
      <c r="D54" s="26" t="s">
        <v>489</v>
      </c>
      <c r="E54" s="26">
        <v>74.0</v>
      </c>
      <c r="F54" s="26">
        <v>71.0</v>
      </c>
      <c r="G54" s="26">
        <v>76.0</v>
      </c>
      <c r="H54" s="26">
        <v>66.0</v>
      </c>
      <c r="I54" s="26">
        <v>287.0</v>
      </c>
      <c r="J54" s="25">
        <v>-1.0</v>
      </c>
      <c r="K54" s="27">
        <v>14302.0</v>
      </c>
      <c r="L54" s="26">
        <v>83.0</v>
      </c>
      <c r="M54" s="26">
        <v>47.0</v>
      </c>
      <c r="N54" s="26">
        <v>74.0</v>
      </c>
      <c r="O54" s="26">
        <v>49.0</v>
      </c>
      <c r="P54" s="26">
        <v>24.0</v>
      </c>
      <c r="Q54" s="25" t="s">
        <v>488</v>
      </c>
      <c r="R54" s="28">
        <v>301.8</v>
      </c>
      <c r="S54" s="26" t="s">
        <v>528</v>
      </c>
      <c r="T54" s="26">
        <v>38.0</v>
      </c>
      <c r="U54" s="25" t="s">
        <v>493</v>
      </c>
      <c r="V54" s="26">
        <v>27.5</v>
      </c>
      <c r="W54" s="26">
        <v>110.0</v>
      </c>
      <c r="X54" s="25" t="s">
        <v>461</v>
      </c>
      <c r="Y54" s="26">
        <v>-1.0</v>
      </c>
      <c r="Z54" s="26">
        <f>+4</f>
        <v>4</v>
      </c>
      <c r="AA54" s="26">
        <v>-4.0</v>
      </c>
      <c r="AB54" s="26">
        <v>1.0</v>
      </c>
      <c r="AC54" s="26">
        <v>14.0</v>
      </c>
      <c r="AD54" s="26">
        <v>43.0</v>
      </c>
      <c r="AE54" s="26">
        <v>13.0</v>
      </c>
      <c r="AF54" s="26">
        <v>1.0</v>
      </c>
      <c r="AG54" s="28">
        <v>65.0</v>
      </c>
    </row>
    <row r="55">
      <c r="A55" s="25" t="s">
        <v>449</v>
      </c>
      <c r="B55" s="25">
        <v>2016.0</v>
      </c>
      <c r="C55" s="25" t="s">
        <v>572</v>
      </c>
      <c r="D55" s="26" t="s">
        <v>489</v>
      </c>
      <c r="E55" s="26">
        <v>74.0</v>
      </c>
      <c r="F55" s="26">
        <v>69.0</v>
      </c>
      <c r="G55" s="26">
        <v>72.0</v>
      </c>
      <c r="H55" s="26">
        <v>72.0</v>
      </c>
      <c r="I55" s="26">
        <v>287.0</v>
      </c>
      <c r="J55" s="25">
        <v>-1.0</v>
      </c>
      <c r="K55" s="27">
        <v>14302.0</v>
      </c>
      <c r="L55" s="26">
        <v>83.0</v>
      </c>
      <c r="M55" s="26">
        <v>31.0</v>
      </c>
      <c r="N55" s="26">
        <v>36.0</v>
      </c>
      <c r="O55" s="26">
        <v>49.0</v>
      </c>
      <c r="P55" s="26">
        <v>27.0</v>
      </c>
      <c r="Q55" s="25" t="s">
        <v>465</v>
      </c>
      <c r="R55" s="28">
        <v>322.8</v>
      </c>
      <c r="S55" s="26">
        <v>12.0</v>
      </c>
      <c r="T55" s="26">
        <v>45.0</v>
      </c>
      <c r="U55" s="25" t="s">
        <v>458</v>
      </c>
      <c r="V55" s="26">
        <v>29.0</v>
      </c>
      <c r="W55" s="26">
        <v>116.0</v>
      </c>
      <c r="X55" s="25" t="s">
        <v>452</v>
      </c>
      <c r="Y55" s="26">
        <v>-2.0</v>
      </c>
      <c r="Z55" s="26">
        <f>+5</f>
        <v>5</v>
      </c>
      <c r="AA55" s="26">
        <v>-4.0</v>
      </c>
      <c r="AB55" s="26">
        <v>0.0</v>
      </c>
      <c r="AC55" s="26">
        <v>17.0</v>
      </c>
      <c r="AD55" s="26">
        <v>39.0</v>
      </c>
      <c r="AE55" s="26">
        <v>16.0</v>
      </c>
      <c r="AF55" s="26">
        <v>0.0</v>
      </c>
      <c r="AG55" s="28">
        <v>63.5</v>
      </c>
    </row>
    <row r="56">
      <c r="A56" s="25" t="s">
        <v>449</v>
      </c>
      <c r="B56" s="25">
        <v>2016.0</v>
      </c>
      <c r="C56" s="25" t="s">
        <v>220</v>
      </c>
      <c r="D56" s="26" t="s">
        <v>489</v>
      </c>
      <c r="E56" s="26">
        <v>72.0</v>
      </c>
      <c r="F56" s="26">
        <v>71.0</v>
      </c>
      <c r="G56" s="26">
        <v>72.0</v>
      </c>
      <c r="H56" s="26">
        <v>72.0</v>
      </c>
      <c r="I56" s="26">
        <v>287.0</v>
      </c>
      <c r="J56" s="25">
        <v>-1.0</v>
      </c>
      <c r="K56" s="27">
        <v>14302.0</v>
      </c>
      <c r="L56" s="26">
        <v>41.0</v>
      </c>
      <c r="M56" s="26">
        <v>31.0</v>
      </c>
      <c r="N56" s="26">
        <v>36.0</v>
      </c>
      <c r="O56" s="26">
        <v>49.0</v>
      </c>
      <c r="P56" s="26">
        <v>30.0</v>
      </c>
      <c r="Q56" s="25" t="s">
        <v>472</v>
      </c>
      <c r="R56" s="28">
        <v>290.3</v>
      </c>
      <c r="S56" s="26">
        <v>78.0</v>
      </c>
      <c r="T56" s="26">
        <v>43.0</v>
      </c>
      <c r="U56" s="25" t="s">
        <v>471</v>
      </c>
      <c r="V56" s="26">
        <v>28.8</v>
      </c>
      <c r="W56" s="26">
        <v>115.0</v>
      </c>
      <c r="X56" s="25" t="s">
        <v>508</v>
      </c>
      <c r="Y56" s="26">
        <f>+2</f>
        <v>2</v>
      </c>
      <c r="Z56" s="26">
        <f>+6</f>
        <v>6</v>
      </c>
      <c r="AA56" s="26">
        <v>-9.0</v>
      </c>
      <c r="AB56" s="26">
        <v>0.0</v>
      </c>
      <c r="AC56" s="26">
        <v>15.0</v>
      </c>
      <c r="AD56" s="26">
        <v>47.0</v>
      </c>
      <c r="AE56" s="26">
        <v>7.0</v>
      </c>
      <c r="AF56" s="26">
        <v>3.0</v>
      </c>
      <c r="AG56" s="28">
        <v>63.0</v>
      </c>
    </row>
    <row r="57">
      <c r="A57" s="25" t="s">
        <v>449</v>
      </c>
      <c r="B57" s="25">
        <v>2016.0</v>
      </c>
      <c r="C57" s="25" t="s">
        <v>236</v>
      </c>
      <c r="D57" s="26" t="s">
        <v>489</v>
      </c>
      <c r="E57" s="26">
        <v>73.0</v>
      </c>
      <c r="F57" s="26">
        <v>70.0</v>
      </c>
      <c r="G57" s="26">
        <v>71.0</v>
      </c>
      <c r="H57" s="26">
        <v>73.0</v>
      </c>
      <c r="I57" s="26">
        <v>287.0</v>
      </c>
      <c r="J57" s="25">
        <v>-1.0</v>
      </c>
      <c r="K57" s="27">
        <v>14302.0</v>
      </c>
      <c r="L57" s="26">
        <v>55.0</v>
      </c>
      <c r="M57" s="26">
        <v>31.0</v>
      </c>
      <c r="N57" s="26">
        <v>28.0</v>
      </c>
      <c r="O57" s="26">
        <v>49.0</v>
      </c>
      <c r="P57" s="26">
        <v>28.0</v>
      </c>
      <c r="Q57" s="25" t="s">
        <v>479</v>
      </c>
      <c r="R57" s="28">
        <v>293.4</v>
      </c>
      <c r="S57" s="26">
        <v>77.0</v>
      </c>
      <c r="T57" s="26">
        <v>44.0</v>
      </c>
      <c r="U57" s="25" t="s">
        <v>455</v>
      </c>
      <c r="V57" s="26">
        <v>27.3</v>
      </c>
      <c r="W57" s="26">
        <v>109.0</v>
      </c>
      <c r="X57" s="25" t="s">
        <v>506</v>
      </c>
      <c r="Y57" s="26">
        <v>-2.0</v>
      </c>
      <c r="Z57" s="26">
        <f>+4</f>
        <v>4</v>
      </c>
      <c r="AA57" s="26">
        <v>-3.0</v>
      </c>
      <c r="AB57" s="26">
        <v>0.0</v>
      </c>
      <c r="AC57" s="26">
        <v>16.0</v>
      </c>
      <c r="AD57" s="26">
        <v>43.0</v>
      </c>
      <c r="AE57" s="26">
        <v>11.0</v>
      </c>
      <c r="AF57" s="26">
        <v>2.0</v>
      </c>
      <c r="AG57" s="28">
        <v>63.0</v>
      </c>
    </row>
    <row r="58">
      <c r="A58" s="25" t="s">
        <v>449</v>
      </c>
      <c r="B58" s="25">
        <v>2016.0</v>
      </c>
      <c r="C58" s="25" t="s">
        <v>196</v>
      </c>
      <c r="D58" s="26" t="s">
        <v>487</v>
      </c>
      <c r="E58" s="26">
        <v>74.0</v>
      </c>
      <c r="F58" s="26">
        <v>72.0</v>
      </c>
      <c r="G58" s="26">
        <v>65.0</v>
      </c>
      <c r="H58" s="26">
        <v>75.0</v>
      </c>
      <c r="I58" s="26">
        <v>286.0</v>
      </c>
      <c r="J58" s="25">
        <v>-2.0</v>
      </c>
      <c r="K58" s="27">
        <v>20060.0</v>
      </c>
      <c r="L58" s="26">
        <v>83.0</v>
      </c>
      <c r="M58" s="26">
        <v>62.0</v>
      </c>
      <c r="N58" s="26">
        <v>12.0</v>
      </c>
      <c r="O58" s="26">
        <v>43.0</v>
      </c>
      <c r="P58" s="26">
        <v>27.0</v>
      </c>
      <c r="Q58" s="25" t="s">
        <v>465</v>
      </c>
      <c r="R58" s="28">
        <v>315.3</v>
      </c>
      <c r="S58" s="26">
        <v>27.0</v>
      </c>
      <c r="T58" s="26">
        <v>48.0</v>
      </c>
      <c r="U58" s="25" t="s">
        <v>473</v>
      </c>
      <c r="V58" s="26">
        <v>29.5</v>
      </c>
      <c r="W58" s="26">
        <v>118.0</v>
      </c>
      <c r="X58" s="25" t="s">
        <v>521</v>
      </c>
      <c r="Y58" s="26">
        <f>+2</f>
        <v>2</v>
      </c>
      <c r="Z58" s="26" t="s">
        <v>34</v>
      </c>
      <c r="AA58" s="26">
        <v>-4.0</v>
      </c>
      <c r="AB58" s="26">
        <v>0.0</v>
      </c>
      <c r="AC58" s="26">
        <v>15.0</v>
      </c>
      <c r="AD58" s="26">
        <v>45.0</v>
      </c>
      <c r="AE58" s="26">
        <v>11.0</v>
      </c>
      <c r="AF58" s="26">
        <v>1.0</v>
      </c>
      <c r="AG58" s="28">
        <v>62.0</v>
      </c>
    </row>
    <row r="59">
      <c r="A59" s="25" t="s">
        <v>449</v>
      </c>
      <c r="B59" s="25">
        <v>2016.0</v>
      </c>
      <c r="C59" s="25" t="s">
        <v>576</v>
      </c>
      <c r="D59" s="26" t="s">
        <v>489</v>
      </c>
      <c r="E59" s="26">
        <v>75.0</v>
      </c>
      <c r="F59" s="26">
        <v>69.0</v>
      </c>
      <c r="G59" s="26">
        <v>73.0</v>
      </c>
      <c r="H59" s="26">
        <v>70.0</v>
      </c>
      <c r="I59" s="26">
        <v>287.0</v>
      </c>
      <c r="J59" s="25">
        <v>-1.0</v>
      </c>
      <c r="K59" s="27">
        <v>14302.0</v>
      </c>
      <c r="L59" s="26">
        <v>97.0</v>
      </c>
      <c r="M59" s="26">
        <v>36.0</v>
      </c>
      <c r="N59" s="26">
        <v>52.0</v>
      </c>
      <c r="O59" s="26">
        <v>49.0</v>
      </c>
      <c r="P59" s="26">
        <v>25.0</v>
      </c>
      <c r="Q59" s="25" t="s">
        <v>450</v>
      </c>
      <c r="R59" s="28">
        <v>308.9</v>
      </c>
      <c r="S59" s="26">
        <v>46.0</v>
      </c>
      <c r="T59" s="26">
        <v>41.0</v>
      </c>
      <c r="U59" s="25" t="s">
        <v>507</v>
      </c>
      <c r="V59" s="26">
        <v>28.0</v>
      </c>
      <c r="W59" s="26">
        <v>112.0</v>
      </c>
      <c r="X59" s="25" t="s">
        <v>465</v>
      </c>
      <c r="Y59" s="26">
        <f>+5</f>
        <v>5</v>
      </c>
      <c r="Z59" s="26">
        <f>+4</f>
        <v>4</v>
      </c>
      <c r="AA59" s="26">
        <v>-10.0</v>
      </c>
      <c r="AB59" s="26">
        <v>0.0</v>
      </c>
      <c r="AC59" s="26">
        <v>16.0</v>
      </c>
      <c r="AD59" s="26">
        <v>41.0</v>
      </c>
      <c r="AE59" s="26">
        <v>15.0</v>
      </c>
      <c r="AF59" s="26">
        <v>0.0</v>
      </c>
      <c r="AG59" s="28">
        <v>62.0</v>
      </c>
    </row>
    <row r="60">
      <c r="A60" s="25" t="s">
        <v>449</v>
      </c>
      <c r="B60" s="25">
        <v>2016.0</v>
      </c>
      <c r="C60" s="25" t="s">
        <v>351</v>
      </c>
      <c r="D60" s="26" t="s">
        <v>487</v>
      </c>
      <c r="E60" s="26">
        <v>70.0</v>
      </c>
      <c r="F60" s="26">
        <v>74.0</v>
      </c>
      <c r="G60" s="26">
        <v>70.0</v>
      </c>
      <c r="H60" s="26">
        <v>72.0</v>
      </c>
      <c r="I60" s="26">
        <v>286.0</v>
      </c>
      <c r="J60" s="25">
        <v>-2.0</v>
      </c>
      <c r="K60" s="27">
        <v>20060.0</v>
      </c>
      <c r="L60" s="26">
        <v>21.0</v>
      </c>
      <c r="M60" s="26">
        <v>36.0</v>
      </c>
      <c r="N60" s="26">
        <v>28.0</v>
      </c>
      <c r="O60" s="26">
        <v>43.0</v>
      </c>
      <c r="P60" s="26">
        <v>21.0</v>
      </c>
      <c r="Q60" s="25" t="s">
        <v>521</v>
      </c>
      <c r="R60" s="28">
        <v>306.5</v>
      </c>
      <c r="S60" s="26">
        <v>53.0</v>
      </c>
      <c r="T60" s="26">
        <v>49.0</v>
      </c>
      <c r="U60" s="25" t="s">
        <v>468</v>
      </c>
      <c r="V60" s="26">
        <v>29.3</v>
      </c>
      <c r="W60" s="26">
        <v>117.0</v>
      </c>
      <c r="X60" s="25" t="s">
        <v>503</v>
      </c>
      <c r="Y60" s="26" t="s">
        <v>34</v>
      </c>
      <c r="Z60" s="26" t="s">
        <v>34</v>
      </c>
      <c r="AA60" s="26">
        <v>-2.0</v>
      </c>
      <c r="AB60" s="26">
        <v>0.0</v>
      </c>
      <c r="AC60" s="26">
        <v>14.0</v>
      </c>
      <c r="AD60" s="26">
        <v>47.0</v>
      </c>
      <c r="AE60" s="26">
        <v>10.0</v>
      </c>
      <c r="AF60" s="26">
        <v>1.0</v>
      </c>
      <c r="AG60" s="28">
        <v>60.5</v>
      </c>
    </row>
    <row r="61">
      <c r="A61" s="25" t="s">
        <v>449</v>
      </c>
      <c r="B61" s="25">
        <v>2016.0</v>
      </c>
      <c r="C61" s="25" t="s">
        <v>134</v>
      </c>
      <c r="D61" s="26" t="s">
        <v>503</v>
      </c>
      <c r="E61" s="26">
        <v>74.0</v>
      </c>
      <c r="F61" s="26">
        <v>68.0</v>
      </c>
      <c r="G61" s="26">
        <v>76.0</v>
      </c>
      <c r="H61" s="26">
        <v>73.0</v>
      </c>
      <c r="I61" s="26">
        <v>291.0</v>
      </c>
      <c r="J61" s="25">
        <f>+3</f>
        <v>3</v>
      </c>
      <c r="K61" s="27">
        <v>11741.0</v>
      </c>
      <c r="L61" s="26">
        <v>83.0</v>
      </c>
      <c r="M61" s="26">
        <v>21.0</v>
      </c>
      <c r="N61" s="26">
        <v>60.0</v>
      </c>
      <c r="O61" s="26">
        <v>70.0</v>
      </c>
      <c r="P61" s="26">
        <v>21.0</v>
      </c>
      <c r="Q61" s="25" t="s">
        <v>521</v>
      </c>
      <c r="R61" s="28">
        <v>330.0</v>
      </c>
      <c r="S61" s="26">
        <v>3.0</v>
      </c>
      <c r="T61" s="26">
        <v>41.0</v>
      </c>
      <c r="U61" s="25" t="s">
        <v>507</v>
      </c>
      <c r="V61" s="26">
        <v>27.5</v>
      </c>
      <c r="W61" s="26">
        <v>110.0</v>
      </c>
      <c r="X61" s="25" t="s">
        <v>461</v>
      </c>
      <c r="Y61" s="26">
        <f>+4</f>
        <v>4</v>
      </c>
      <c r="Z61" s="26">
        <f>+2</f>
        <v>2</v>
      </c>
      <c r="AA61" s="26">
        <v>-3.0</v>
      </c>
      <c r="AB61" s="26">
        <v>0.0</v>
      </c>
      <c r="AC61" s="26">
        <v>17.0</v>
      </c>
      <c r="AD61" s="26">
        <v>39.0</v>
      </c>
      <c r="AE61" s="26">
        <v>12.0</v>
      </c>
      <c r="AF61" s="26">
        <v>4.0</v>
      </c>
      <c r="AG61" s="28">
        <v>60.5</v>
      </c>
    </row>
    <row r="62">
      <c r="A62" s="25" t="s">
        <v>449</v>
      </c>
      <c r="B62" s="25">
        <v>2016.0</v>
      </c>
      <c r="C62" s="25" t="s">
        <v>553</v>
      </c>
      <c r="D62" s="26" t="s">
        <v>452</v>
      </c>
      <c r="E62" s="26">
        <v>71.0</v>
      </c>
      <c r="F62" s="26">
        <v>75.0</v>
      </c>
      <c r="G62" s="26">
        <v>71.0</v>
      </c>
      <c r="H62" s="26">
        <v>73.0</v>
      </c>
      <c r="I62" s="26">
        <v>290.0</v>
      </c>
      <c r="J62" s="25">
        <f>+2</f>
        <v>2</v>
      </c>
      <c r="K62" s="27">
        <v>12272.0</v>
      </c>
      <c r="L62" s="26">
        <v>30.0</v>
      </c>
      <c r="M62" s="26">
        <v>62.0</v>
      </c>
      <c r="N62" s="26">
        <v>52.0</v>
      </c>
      <c r="O62" s="26">
        <v>65.0</v>
      </c>
      <c r="P62" s="26">
        <v>27.0</v>
      </c>
      <c r="Q62" s="25" t="s">
        <v>465</v>
      </c>
      <c r="R62" s="28">
        <v>309.3</v>
      </c>
      <c r="S62" s="26">
        <v>45.0</v>
      </c>
      <c r="T62" s="26">
        <v>38.0</v>
      </c>
      <c r="U62" s="25" t="s">
        <v>493</v>
      </c>
      <c r="V62" s="26">
        <v>27.8</v>
      </c>
      <c r="W62" s="26">
        <v>111.0</v>
      </c>
      <c r="X62" s="25" t="s">
        <v>479</v>
      </c>
      <c r="Y62" s="26">
        <f>+2</f>
        <v>2</v>
      </c>
      <c r="Z62" s="26">
        <f>+6</f>
        <v>6</v>
      </c>
      <c r="AA62" s="26">
        <v>-6.0</v>
      </c>
      <c r="AB62" s="26">
        <v>1.0</v>
      </c>
      <c r="AC62" s="26">
        <v>13.0</v>
      </c>
      <c r="AD62" s="26">
        <v>43.0</v>
      </c>
      <c r="AE62" s="26">
        <v>13.0</v>
      </c>
      <c r="AF62" s="26">
        <v>2.0</v>
      </c>
      <c r="AG62" s="28">
        <v>60.0</v>
      </c>
    </row>
    <row r="63">
      <c r="A63" s="25" t="s">
        <v>449</v>
      </c>
      <c r="B63" s="25">
        <v>2016.0</v>
      </c>
      <c r="C63" s="25" t="s">
        <v>66</v>
      </c>
      <c r="D63" s="26" t="s">
        <v>508</v>
      </c>
      <c r="E63" s="26">
        <v>70.0</v>
      </c>
      <c r="F63" s="26">
        <v>76.0</v>
      </c>
      <c r="G63" s="26">
        <v>73.0</v>
      </c>
      <c r="H63" s="26">
        <v>69.0</v>
      </c>
      <c r="I63" s="26">
        <v>288.0</v>
      </c>
      <c r="J63" s="25" t="s">
        <v>34</v>
      </c>
      <c r="K63" s="27">
        <v>13039.0</v>
      </c>
      <c r="L63" s="26">
        <v>21.0</v>
      </c>
      <c r="M63" s="26">
        <v>62.0</v>
      </c>
      <c r="N63" s="26">
        <v>68.0</v>
      </c>
      <c r="O63" s="26">
        <v>59.0</v>
      </c>
      <c r="P63" s="26">
        <v>36.0</v>
      </c>
      <c r="Q63" s="25">
        <v>3.0</v>
      </c>
      <c r="R63" s="28">
        <v>314.8</v>
      </c>
      <c r="S63" s="26" t="s">
        <v>554</v>
      </c>
      <c r="T63" s="26">
        <v>47.0</v>
      </c>
      <c r="U63" s="25" t="s">
        <v>474</v>
      </c>
      <c r="V63" s="26">
        <v>28.5</v>
      </c>
      <c r="W63" s="26">
        <v>114.0</v>
      </c>
      <c r="X63" s="25" t="s">
        <v>475</v>
      </c>
      <c r="Y63" s="26">
        <f>+3</f>
        <v>3</v>
      </c>
      <c r="Z63" s="26">
        <f>+2</f>
        <v>2</v>
      </c>
      <c r="AA63" s="26">
        <v>-5.0</v>
      </c>
      <c r="AB63" s="26">
        <v>0.0</v>
      </c>
      <c r="AC63" s="26">
        <v>15.0</v>
      </c>
      <c r="AD63" s="26">
        <v>44.0</v>
      </c>
      <c r="AE63" s="26">
        <v>11.0</v>
      </c>
      <c r="AF63" s="26">
        <v>2.0</v>
      </c>
      <c r="AG63" s="28">
        <v>59.5</v>
      </c>
    </row>
    <row r="64">
      <c r="A64" s="25" t="s">
        <v>449</v>
      </c>
      <c r="B64" s="25">
        <v>2016.0</v>
      </c>
      <c r="C64" s="25" t="s">
        <v>277</v>
      </c>
      <c r="D64" s="26">
        <v>75.0</v>
      </c>
      <c r="E64" s="26">
        <v>71.0</v>
      </c>
      <c r="F64" s="26">
        <v>74.0</v>
      </c>
      <c r="G64" s="26">
        <v>75.0</v>
      </c>
      <c r="H64" s="26">
        <v>73.0</v>
      </c>
      <c r="I64" s="26">
        <v>293.0</v>
      </c>
      <c r="J64" s="25">
        <f>+5</f>
        <v>5</v>
      </c>
      <c r="K64" s="27">
        <v>11328.0</v>
      </c>
      <c r="L64" s="26">
        <v>30.0</v>
      </c>
      <c r="M64" s="26">
        <v>47.0</v>
      </c>
      <c r="N64" s="26">
        <v>71.0</v>
      </c>
      <c r="O64" s="26">
        <v>75.0</v>
      </c>
      <c r="P64" s="26">
        <v>27.0</v>
      </c>
      <c r="Q64" s="25" t="s">
        <v>465</v>
      </c>
      <c r="R64" s="28">
        <v>298.6</v>
      </c>
      <c r="S64" s="26">
        <v>73.0</v>
      </c>
      <c r="T64" s="26">
        <v>37.0</v>
      </c>
      <c r="U64" s="25" t="s">
        <v>477</v>
      </c>
      <c r="V64" s="26">
        <v>27.3</v>
      </c>
      <c r="W64" s="26">
        <v>109.0</v>
      </c>
      <c r="X64" s="25" t="s">
        <v>506</v>
      </c>
      <c r="Y64" s="26">
        <f>+2</f>
        <v>2</v>
      </c>
      <c r="Z64" s="26">
        <f>+10</f>
        <v>10</v>
      </c>
      <c r="AA64" s="26">
        <v>-7.0</v>
      </c>
      <c r="AB64" s="26">
        <v>2.0</v>
      </c>
      <c r="AC64" s="26">
        <v>11.0</v>
      </c>
      <c r="AD64" s="26">
        <v>41.0</v>
      </c>
      <c r="AE64" s="26">
        <v>16.0</v>
      </c>
      <c r="AF64" s="26">
        <v>2.0</v>
      </c>
      <c r="AG64" s="28">
        <v>59.5</v>
      </c>
    </row>
    <row r="65">
      <c r="A65" s="25" t="s">
        <v>449</v>
      </c>
      <c r="B65" s="25">
        <v>2016.0</v>
      </c>
      <c r="C65" s="25" t="s">
        <v>583</v>
      </c>
      <c r="D65" s="26" t="s">
        <v>508</v>
      </c>
      <c r="E65" s="26">
        <v>75.0</v>
      </c>
      <c r="F65" s="26">
        <v>69.0</v>
      </c>
      <c r="G65" s="26">
        <v>72.0</v>
      </c>
      <c r="H65" s="26">
        <v>72.0</v>
      </c>
      <c r="I65" s="26">
        <v>288.0</v>
      </c>
      <c r="J65" s="25" t="s">
        <v>34</v>
      </c>
      <c r="K65" s="27">
        <v>13039.0</v>
      </c>
      <c r="L65" s="26">
        <v>97.0</v>
      </c>
      <c r="M65" s="26">
        <v>36.0</v>
      </c>
      <c r="N65" s="26">
        <v>44.0</v>
      </c>
      <c r="O65" s="26">
        <v>59.0</v>
      </c>
      <c r="P65" s="26">
        <v>34.0</v>
      </c>
      <c r="Q65" s="25" t="s">
        <v>454</v>
      </c>
      <c r="R65" s="28">
        <v>322.1</v>
      </c>
      <c r="S65" s="26">
        <v>15.0</v>
      </c>
      <c r="T65" s="26">
        <v>43.0</v>
      </c>
      <c r="U65" s="25" t="s">
        <v>471</v>
      </c>
      <c r="V65" s="26">
        <v>29.5</v>
      </c>
      <c r="W65" s="26">
        <v>118.0</v>
      </c>
      <c r="X65" s="25" t="s">
        <v>521</v>
      </c>
      <c r="Y65" s="26">
        <f>+3</f>
        <v>3</v>
      </c>
      <c r="Z65" s="26">
        <f>+5</f>
        <v>5</v>
      </c>
      <c r="AA65" s="26">
        <v>-8.0</v>
      </c>
      <c r="AB65" s="26">
        <v>0.0</v>
      </c>
      <c r="AC65" s="26">
        <v>15.0</v>
      </c>
      <c r="AD65" s="26">
        <v>43.0</v>
      </c>
      <c r="AE65" s="26">
        <v>13.0</v>
      </c>
      <c r="AF65" s="26">
        <v>1.0</v>
      </c>
      <c r="AG65" s="28">
        <v>59.0</v>
      </c>
    </row>
    <row r="66">
      <c r="A66" s="25" t="s">
        <v>449</v>
      </c>
      <c r="B66" s="25">
        <v>2016.0</v>
      </c>
      <c r="C66" s="25" t="s">
        <v>585</v>
      </c>
      <c r="D66" s="26" t="s">
        <v>452</v>
      </c>
      <c r="E66" s="26">
        <v>75.0</v>
      </c>
      <c r="F66" s="26">
        <v>68.0</v>
      </c>
      <c r="G66" s="26">
        <v>76.0</v>
      </c>
      <c r="H66" s="26">
        <v>71.0</v>
      </c>
      <c r="I66" s="26">
        <v>290.0</v>
      </c>
      <c r="J66" s="25">
        <f>+2</f>
        <v>2</v>
      </c>
      <c r="K66" s="27">
        <v>12272.0</v>
      </c>
      <c r="L66" s="26">
        <v>97.0</v>
      </c>
      <c r="M66" s="26">
        <v>31.0</v>
      </c>
      <c r="N66" s="26">
        <v>68.0</v>
      </c>
      <c r="O66" s="26">
        <v>65.0</v>
      </c>
      <c r="P66" s="26">
        <v>28.0</v>
      </c>
      <c r="Q66" s="25" t="s">
        <v>479</v>
      </c>
      <c r="R66" s="28">
        <v>312.5</v>
      </c>
      <c r="S66" s="26">
        <v>32.0</v>
      </c>
      <c r="T66" s="26">
        <v>35.0</v>
      </c>
      <c r="U66" s="25">
        <v>80.0</v>
      </c>
      <c r="V66" s="26">
        <v>25.3</v>
      </c>
      <c r="W66" s="26">
        <v>101.0</v>
      </c>
      <c r="X66" s="25" t="s">
        <v>555</v>
      </c>
      <c r="Y66" s="26">
        <f>+1</f>
        <v>1</v>
      </c>
      <c r="Z66" s="26">
        <f>+11</f>
        <v>11</v>
      </c>
      <c r="AA66" s="26">
        <v>-10.0</v>
      </c>
      <c r="AB66" s="26">
        <v>1.0</v>
      </c>
      <c r="AC66" s="26">
        <v>12.0</v>
      </c>
      <c r="AD66" s="26">
        <v>45.0</v>
      </c>
      <c r="AE66" s="26">
        <v>13.0</v>
      </c>
      <c r="AF66" s="26">
        <v>1.0</v>
      </c>
      <c r="AG66" s="28">
        <v>59.0</v>
      </c>
    </row>
    <row r="67">
      <c r="A67" s="25" t="s">
        <v>449</v>
      </c>
      <c r="B67" s="25">
        <v>2016.0</v>
      </c>
      <c r="C67" s="25" t="s">
        <v>360</v>
      </c>
      <c r="D67" s="26" t="s">
        <v>528</v>
      </c>
      <c r="E67" s="26">
        <v>73.0</v>
      </c>
      <c r="F67" s="26">
        <v>73.0</v>
      </c>
      <c r="G67" s="26">
        <v>70.0</v>
      </c>
      <c r="H67" s="26">
        <v>73.0</v>
      </c>
      <c r="I67" s="26">
        <v>289.0</v>
      </c>
      <c r="J67" s="25">
        <f>+1</f>
        <v>1</v>
      </c>
      <c r="K67" s="27">
        <v>12685.0</v>
      </c>
      <c r="L67" s="26">
        <v>55.0</v>
      </c>
      <c r="M67" s="26">
        <v>62.0</v>
      </c>
      <c r="N67" s="26">
        <v>44.0</v>
      </c>
      <c r="O67" s="26">
        <v>63.0</v>
      </c>
      <c r="P67" s="26">
        <v>25.0</v>
      </c>
      <c r="Q67" s="25" t="s">
        <v>450</v>
      </c>
      <c r="R67" s="28">
        <v>313.6</v>
      </c>
      <c r="S67" s="26">
        <v>30.0</v>
      </c>
      <c r="T67" s="26">
        <v>41.0</v>
      </c>
      <c r="U67" s="25" t="s">
        <v>507</v>
      </c>
      <c r="V67" s="26">
        <v>27.8</v>
      </c>
      <c r="W67" s="26">
        <v>111.0</v>
      </c>
      <c r="X67" s="25" t="s">
        <v>479</v>
      </c>
      <c r="Y67" s="26">
        <f t="shared" ref="Y67:Y69" si="6">+3</f>
        <v>3</v>
      </c>
      <c r="Z67" s="26">
        <f>+4</f>
        <v>4</v>
      </c>
      <c r="AA67" s="26">
        <v>-6.0</v>
      </c>
      <c r="AB67" s="26">
        <v>0.0</v>
      </c>
      <c r="AC67" s="26">
        <v>15.0</v>
      </c>
      <c r="AD67" s="26">
        <v>43.0</v>
      </c>
      <c r="AE67" s="26">
        <v>12.0</v>
      </c>
      <c r="AF67" s="26">
        <v>2.0</v>
      </c>
      <c r="AG67" s="28">
        <v>58.5</v>
      </c>
    </row>
    <row r="68">
      <c r="A68" s="25" t="s">
        <v>449</v>
      </c>
      <c r="B68" s="25">
        <v>2016.0</v>
      </c>
      <c r="C68" s="25" t="s">
        <v>590</v>
      </c>
      <c r="D68" s="26" t="s">
        <v>489</v>
      </c>
      <c r="E68" s="26">
        <v>73.0</v>
      </c>
      <c r="F68" s="26">
        <v>73.0</v>
      </c>
      <c r="G68" s="26">
        <v>70.0</v>
      </c>
      <c r="H68" s="26">
        <v>71.0</v>
      </c>
      <c r="I68" s="26">
        <v>287.0</v>
      </c>
      <c r="J68" s="25">
        <v>-1.0</v>
      </c>
      <c r="K68" s="27">
        <v>14302.0</v>
      </c>
      <c r="L68" s="26">
        <v>55.0</v>
      </c>
      <c r="M68" s="26">
        <v>62.0</v>
      </c>
      <c r="N68" s="26">
        <v>44.0</v>
      </c>
      <c r="O68" s="26">
        <v>49.0</v>
      </c>
      <c r="P68" s="26">
        <v>30.0</v>
      </c>
      <c r="Q68" s="25" t="s">
        <v>472</v>
      </c>
      <c r="R68" s="28">
        <v>317.8</v>
      </c>
      <c r="S68" s="26">
        <v>20.0</v>
      </c>
      <c r="T68" s="26">
        <v>43.0</v>
      </c>
      <c r="U68" s="25" t="s">
        <v>471</v>
      </c>
      <c r="V68" s="26">
        <v>27.8</v>
      </c>
      <c r="W68" s="26">
        <v>111.0</v>
      </c>
      <c r="X68" s="25" t="s">
        <v>479</v>
      </c>
      <c r="Y68" s="26">
        <f t="shared" si="6"/>
        <v>3</v>
      </c>
      <c r="Z68" s="26" t="s">
        <v>34</v>
      </c>
      <c r="AA68" s="26">
        <v>-4.0</v>
      </c>
      <c r="AB68" s="26">
        <v>0.0</v>
      </c>
      <c r="AC68" s="26">
        <v>13.0</v>
      </c>
      <c r="AD68" s="26">
        <v>48.0</v>
      </c>
      <c r="AE68" s="26">
        <v>10.0</v>
      </c>
      <c r="AF68" s="26">
        <v>1.0</v>
      </c>
      <c r="AG68" s="28">
        <v>58.0</v>
      </c>
    </row>
    <row r="69">
      <c r="A69" s="25" t="s">
        <v>449</v>
      </c>
      <c r="B69" s="25">
        <v>2016.0</v>
      </c>
      <c r="C69" s="25" t="s">
        <v>233</v>
      </c>
      <c r="D69" s="26" t="s">
        <v>489</v>
      </c>
      <c r="E69" s="26">
        <v>69.0</v>
      </c>
      <c r="F69" s="26">
        <v>73.0</v>
      </c>
      <c r="G69" s="26">
        <v>73.0</v>
      </c>
      <c r="H69" s="26">
        <v>72.0</v>
      </c>
      <c r="I69" s="26">
        <v>287.0</v>
      </c>
      <c r="J69" s="25">
        <v>-1.0</v>
      </c>
      <c r="K69" s="27">
        <v>14302.0</v>
      </c>
      <c r="L69" s="26">
        <v>11.0</v>
      </c>
      <c r="M69" s="26">
        <v>21.0</v>
      </c>
      <c r="N69" s="26">
        <v>36.0</v>
      </c>
      <c r="O69" s="26">
        <v>49.0</v>
      </c>
      <c r="P69" s="26">
        <v>30.0</v>
      </c>
      <c r="Q69" s="25" t="s">
        <v>472</v>
      </c>
      <c r="R69" s="28">
        <v>300.1</v>
      </c>
      <c r="S69" s="26">
        <v>71.0</v>
      </c>
      <c r="T69" s="26">
        <v>43.0</v>
      </c>
      <c r="U69" s="25" t="s">
        <v>471</v>
      </c>
      <c r="V69" s="26">
        <v>28.3</v>
      </c>
      <c r="W69" s="26">
        <v>113.0</v>
      </c>
      <c r="X69" s="25" t="s">
        <v>470</v>
      </c>
      <c r="Y69" s="26">
        <f t="shared" si="6"/>
        <v>3</v>
      </c>
      <c r="Z69" s="26">
        <f>+1</f>
        <v>1</v>
      </c>
      <c r="AA69" s="26">
        <v>-5.0</v>
      </c>
      <c r="AB69" s="26">
        <v>0.0</v>
      </c>
      <c r="AC69" s="26">
        <v>12.0</v>
      </c>
      <c r="AD69" s="26">
        <v>51.0</v>
      </c>
      <c r="AE69" s="26">
        <v>8.0</v>
      </c>
      <c r="AF69" s="26">
        <v>1.0</v>
      </c>
      <c r="AG69" s="28">
        <v>57.5</v>
      </c>
    </row>
    <row r="70">
      <c r="A70" s="25" t="s">
        <v>449</v>
      </c>
      <c r="B70" s="25">
        <v>2016.0</v>
      </c>
      <c r="C70" s="25" t="s">
        <v>75</v>
      </c>
      <c r="D70" s="26" t="s">
        <v>508</v>
      </c>
      <c r="E70" s="26">
        <v>72.0</v>
      </c>
      <c r="F70" s="26">
        <v>69.0</v>
      </c>
      <c r="G70" s="26">
        <v>72.0</v>
      </c>
      <c r="H70" s="26">
        <v>75.0</v>
      </c>
      <c r="I70" s="26">
        <v>288.0</v>
      </c>
      <c r="J70" s="25" t="s">
        <v>34</v>
      </c>
      <c r="K70" s="27">
        <v>13039.0</v>
      </c>
      <c r="L70" s="26">
        <v>41.0</v>
      </c>
      <c r="M70" s="26">
        <v>16.0</v>
      </c>
      <c r="N70" s="26">
        <v>21.0</v>
      </c>
      <c r="O70" s="26">
        <v>59.0</v>
      </c>
      <c r="P70" s="26">
        <v>20.0</v>
      </c>
      <c r="Q70" s="25">
        <v>76.0</v>
      </c>
      <c r="R70" s="28">
        <v>315.5</v>
      </c>
      <c r="S70" s="26" t="s">
        <v>462</v>
      </c>
      <c r="T70" s="26">
        <v>38.0</v>
      </c>
      <c r="U70" s="25" t="s">
        <v>493</v>
      </c>
      <c r="V70" s="26">
        <v>27.0</v>
      </c>
      <c r="W70" s="26">
        <v>108.0</v>
      </c>
      <c r="X70" s="25" t="s">
        <v>459</v>
      </c>
      <c r="Y70" s="26">
        <f t="shared" ref="Y70:Y72" si="7">+1</f>
        <v>1</v>
      </c>
      <c r="Z70" s="26">
        <f>+5</f>
        <v>5</v>
      </c>
      <c r="AA70" s="26">
        <v>-6.0</v>
      </c>
      <c r="AB70" s="26">
        <v>0.0</v>
      </c>
      <c r="AC70" s="26">
        <v>14.0</v>
      </c>
      <c r="AD70" s="26">
        <v>45.0</v>
      </c>
      <c r="AE70" s="26">
        <v>12.0</v>
      </c>
      <c r="AF70" s="26">
        <v>1.0</v>
      </c>
      <c r="AG70" s="28">
        <v>57.5</v>
      </c>
    </row>
    <row r="71">
      <c r="A71" s="25" t="s">
        <v>449</v>
      </c>
      <c r="B71" s="25">
        <v>2016.0</v>
      </c>
      <c r="C71" s="25" t="s">
        <v>593</v>
      </c>
      <c r="D71" s="26" t="s">
        <v>452</v>
      </c>
      <c r="E71" s="26">
        <v>71.0</v>
      </c>
      <c r="F71" s="26">
        <v>71.0</v>
      </c>
      <c r="G71" s="26">
        <v>76.0</v>
      </c>
      <c r="H71" s="26">
        <v>72.0</v>
      </c>
      <c r="I71" s="26">
        <v>290.0</v>
      </c>
      <c r="J71" s="25">
        <f>+2</f>
        <v>2</v>
      </c>
      <c r="K71" s="27">
        <v>12272.0</v>
      </c>
      <c r="L71" s="26">
        <v>30.0</v>
      </c>
      <c r="M71" s="26">
        <v>21.0</v>
      </c>
      <c r="N71" s="26">
        <v>60.0</v>
      </c>
      <c r="O71" s="26">
        <v>65.0</v>
      </c>
      <c r="P71" s="26">
        <v>28.0</v>
      </c>
      <c r="Q71" s="25" t="s">
        <v>479</v>
      </c>
      <c r="R71" s="28">
        <v>314.8</v>
      </c>
      <c r="S71" s="26" t="s">
        <v>554</v>
      </c>
      <c r="T71" s="26">
        <v>38.0</v>
      </c>
      <c r="U71" s="25" t="s">
        <v>493</v>
      </c>
      <c r="V71" s="26">
        <v>27.5</v>
      </c>
      <c r="W71" s="26">
        <v>110.0</v>
      </c>
      <c r="X71" s="25" t="s">
        <v>461</v>
      </c>
      <c r="Y71" s="26">
        <f t="shared" si="7"/>
        <v>1</v>
      </c>
      <c r="Z71" s="26">
        <f>+9</f>
        <v>9</v>
      </c>
      <c r="AA71" s="26">
        <v>-8.0</v>
      </c>
      <c r="AB71" s="26">
        <v>1.0</v>
      </c>
      <c r="AC71" s="26">
        <v>11.0</v>
      </c>
      <c r="AD71" s="26">
        <v>47.0</v>
      </c>
      <c r="AE71" s="26">
        <v>11.0</v>
      </c>
      <c r="AF71" s="26">
        <v>2.0</v>
      </c>
      <c r="AG71" s="28">
        <v>57.0</v>
      </c>
    </row>
    <row r="72">
      <c r="A72" s="25" t="s">
        <v>449</v>
      </c>
      <c r="B72" s="25">
        <v>2016.0</v>
      </c>
      <c r="C72" s="25" t="s">
        <v>589</v>
      </c>
      <c r="D72" s="26" t="s">
        <v>477</v>
      </c>
      <c r="E72" s="26">
        <v>74.0</v>
      </c>
      <c r="F72" s="26">
        <v>71.0</v>
      </c>
      <c r="G72" s="26">
        <v>70.0</v>
      </c>
      <c r="H72" s="26">
        <v>81.0</v>
      </c>
      <c r="I72" s="26">
        <v>296.0</v>
      </c>
      <c r="J72" s="25">
        <f>+8</f>
        <v>8</v>
      </c>
      <c r="K72" s="27">
        <v>11092.0</v>
      </c>
      <c r="L72" s="26">
        <v>83.0</v>
      </c>
      <c r="M72" s="26">
        <v>47.0</v>
      </c>
      <c r="N72" s="26">
        <v>36.0</v>
      </c>
      <c r="O72" s="26">
        <v>77.0</v>
      </c>
      <c r="P72" s="26">
        <v>28.0</v>
      </c>
      <c r="Q72" s="25" t="s">
        <v>479</v>
      </c>
      <c r="R72" s="28">
        <v>301.1</v>
      </c>
      <c r="S72" s="26">
        <v>66.0</v>
      </c>
      <c r="T72" s="26">
        <v>39.0</v>
      </c>
      <c r="U72" s="25" t="s">
        <v>528</v>
      </c>
      <c r="V72" s="26">
        <v>29.0</v>
      </c>
      <c r="W72" s="26">
        <v>116.0</v>
      </c>
      <c r="X72" s="25" t="s">
        <v>452</v>
      </c>
      <c r="Y72" s="26">
        <f t="shared" si="7"/>
        <v>1</v>
      </c>
      <c r="Z72" s="26">
        <f>+14</f>
        <v>14</v>
      </c>
      <c r="AA72" s="26">
        <v>-7.0</v>
      </c>
      <c r="AB72" s="26">
        <v>2.0</v>
      </c>
      <c r="AC72" s="26">
        <v>10.0</v>
      </c>
      <c r="AD72" s="26">
        <v>42.0</v>
      </c>
      <c r="AE72" s="26">
        <v>15.0</v>
      </c>
      <c r="AF72" s="26">
        <v>3.0</v>
      </c>
      <c r="AG72" s="28">
        <v>56.5</v>
      </c>
    </row>
    <row r="73">
      <c r="A73" s="25" t="s">
        <v>449</v>
      </c>
      <c r="B73" s="25">
        <v>2016.0</v>
      </c>
      <c r="C73" s="25" t="s">
        <v>247</v>
      </c>
      <c r="D73" s="26" t="s">
        <v>452</v>
      </c>
      <c r="E73" s="26">
        <v>74.0</v>
      </c>
      <c r="F73" s="26">
        <v>72.0</v>
      </c>
      <c r="G73" s="26">
        <v>71.0</v>
      </c>
      <c r="H73" s="26">
        <v>73.0</v>
      </c>
      <c r="I73" s="26">
        <v>290.0</v>
      </c>
      <c r="J73" s="25">
        <f>+2</f>
        <v>2</v>
      </c>
      <c r="K73" s="27">
        <v>12272.0</v>
      </c>
      <c r="L73" s="26">
        <v>83.0</v>
      </c>
      <c r="M73" s="26">
        <v>62.0</v>
      </c>
      <c r="N73" s="26">
        <v>52.0</v>
      </c>
      <c r="O73" s="26">
        <v>65.0</v>
      </c>
      <c r="P73" s="26">
        <v>25.0</v>
      </c>
      <c r="Q73" s="25" t="s">
        <v>450</v>
      </c>
      <c r="R73" s="28">
        <v>310.5</v>
      </c>
      <c r="S73" s="26" t="s">
        <v>463</v>
      </c>
      <c r="T73" s="26">
        <v>39.0</v>
      </c>
      <c r="U73" s="25" t="s">
        <v>528</v>
      </c>
      <c r="V73" s="26">
        <v>28.0</v>
      </c>
      <c r="W73" s="26">
        <v>112.0</v>
      </c>
      <c r="X73" s="25" t="s">
        <v>465</v>
      </c>
      <c r="Y73" s="26">
        <f t="shared" ref="Y73:Y74" si="8">+3</f>
        <v>3</v>
      </c>
      <c r="Z73" s="26">
        <f>+5</f>
        <v>5</v>
      </c>
      <c r="AA73" s="26">
        <v>-6.0</v>
      </c>
      <c r="AB73" s="26">
        <v>1.0</v>
      </c>
      <c r="AC73" s="26">
        <v>10.0</v>
      </c>
      <c r="AD73" s="26">
        <v>47.0</v>
      </c>
      <c r="AE73" s="26">
        <v>14.0</v>
      </c>
      <c r="AF73" s="26">
        <v>0.0</v>
      </c>
      <c r="AG73" s="28">
        <v>54.5</v>
      </c>
    </row>
    <row r="74">
      <c r="A74" s="25" t="s">
        <v>449</v>
      </c>
      <c r="B74" s="25">
        <v>2016.0</v>
      </c>
      <c r="C74" s="25" t="s">
        <v>562</v>
      </c>
      <c r="D74" s="26" t="s">
        <v>503</v>
      </c>
      <c r="E74" s="26">
        <v>75.0</v>
      </c>
      <c r="F74" s="26">
        <v>71.0</v>
      </c>
      <c r="G74" s="26">
        <v>75.0</v>
      </c>
      <c r="H74" s="26">
        <v>70.0</v>
      </c>
      <c r="I74" s="26">
        <v>291.0</v>
      </c>
      <c r="J74" s="25">
        <f>+3</f>
        <v>3</v>
      </c>
      <c r="K74" s="27">
        <v>11741.0</v>
      </c>
      <c r="L74" s="26">
        <v>97.0</v>
      </c>
      <c r="M74" s="26">
        <v>62.0</v>
      </c>
      <c r="N74" s="26">
        <v>74.0</v>
      </c>
      <c r="O74" s="26">
        <v>70.0</v>
      </c>
      <c r="P74" s="26">
        <v>22.0</v>
      </c>
      <c r="Q74" s="25" t="s">
        <v>476</v>
      </c>
      <c r="R74" s="28">
        <v>311.5</v>
      </c>
      <c r="S74" s="26">
        <v>39.0</v>
      </c>
      <c r="T74" s="26">
        <v>44.0</v>
      </c>
      <c r="U74" s="25" t="s">
        <v>455</v>
      </c>
      <c r="V74" s="26">
        <v>29.0</v>
      </c>
      <c r="W74" s="26">
        <v>116.0</v>
      </c>
      <c r="X74" s="25" t="s">
        <v>452</v>
      </c>
      <c r="Y74" s="26">
        <f t="shared" si="8"/>
        <v>3</v>
      </c>
      <c r="Z74" s="26">
        <f>+4</f>
        <v>4</v>
      </c>
      <c r="AA74" s="26">
        <v>-4.0</v>
      </c>
      <c r="AB74" s="26">
        <v>0.0</v>
      </c>
      <c r="AC74" s="26">
        <v>13.0</v>
      </c>
      <c r="AD74" s="26">
        <v>46.0</v>
      </c>
      <c r="AE74" s="26">
        <v>11.0</v>
      </c>
      <c r="AF74" s="26">
        <v>2.0</v>
      </c>
      <c r="AG74" s="28">
        <v>54.5</v>
      </c>
    </row>
    <row r="75">
      <c r="A75" s="25" t="s">
        <v>449</v>
      </c>
      <c r="B75" s="25">
        <v>2016.0</v>
      </c>
      <c r="C75" s="25" t="s">
        <v>592</v>
      </c>
      <c r="D75" s="26">
        <v>76.0</v>
      </c>
      <c r="E75" s="26">
        <v>77.0</v>
      </c>
      <c r="F75" s="26">
        <v>68.0</v>
      </c>
      <c r="G75" s="26">
        <v>80.0</v>
      </c>
      <c r="H75" s="26">
        <v>69.0</v>
      </c>
      <c r="I75" s="26">
        <v>294.0</v>
      </c>
      <c r="J75" s="25">
        <f>+6</f>
        <v>6</v>
      </c>
      <c r="K75" s="27">
        <v>11210.0</v>
      </c>
      <c r="L75" s="26">
        <v>128.0</v>
      </c>
      <c r="M75" s="26">
        <v>47.0</v>
      </c>
      <c r="N75" s="26">
        <v>80.0</v>
      </c>
      <c r="O75" s="26">
        <v>76.0</v>
      </c>
      <c r="P75" s="26">
        <v>32.0</v>
      </c>
      <c r="Q75" s="25" t="s">
        <v>473</v>
      </c>
      <c r="R75" s="28">
        <v>298.4</v>
      </c>
      <c r="S75" s="26">
        <v>74.0</v>
      </c>
      <c r="T75" s="26">
        <v>39.0</v>
      </c>
      <c r="U75" s="25" t="s">
        <v>528</v>
      </c>
      <c r="V75" s="26">
        <v>28.0</v>
      </c>
      <c r="W75" s="26">
        <v>112.0</v>
      </c>
      <c r="X75" s="25" t="s">
        <v>465</v>
      </c>
      <c r="Y75" s="26">
        <f>+7</f>
        <v>7</v>
      </c>
      <c r="Z75" s="26">
        <f>+6</f>
        <v>6</v>
      </c>
      <c r="AA75" s="26">
        <v>-7.0</v>
      </c>
      <c r="AB75" s="26">
        <v>0.0</v>
      </c>
      <c r="AC75" s="26">
        <v>13.0</v>
      </c>
      <c r="AD75" s="26">
        <v>45.0</v>
      </c>
      <c r="AE75" s="26">
        <v>11.0</v>
      </c>
      <c r="AF75" s="26">
        <v>3.0</v>
      </c>
      <c r="AG75" s="28">
        <v>53.0</v>
      </c>
    </row>
    <row r="76">
      <c r="A76" s="25" t="s">
        <v>449</v>
      </c>
      <c r="B76" s="25">
        <v>2016.0</v>
      </c>
      <c r="C76" s="25" t="s">
        <v>266</v>
      </c>
      <c r="D76" s="26" t="s">
        <v>452</v>
      </c>
      <c r="E76" s="26">
        <v>70.0</v>
      </c>
      <c r="F76" s="26">
        <v>76.0</v>
      </c>
      <c r="G76" s="26">
        <v>71.0</v>
      </c>
      <c r="H76" s="26">
        <v>73.0</v>
      </c>
      <c r="I76" s="26">
        <v>290.0</v>
      </c>
      <c r="J76" s="25">
        <f>+2</f>
        <v>2</v>
      </c>
      <c r="K76" s="27">
        <v>12272.0</v>
      </c>
      <c r="L76" s="26">
        <v>21.0</v>
      </c>
      <c r="M76" s="26">
        <v>62.0</v>
      </c>
      <c r="N76" s="26">
        <v>52.0</v>
      </c>
      <c r="O76" s="26">
        <v>65.0</v>
      </c>
      <c r="P76" s="26">
        <v>25.0</v>
      </c>
      <c r="Q76" s="25" t="s">
        <v>450</v>
      </c>
      <c r="R76" s="28">
        <v>311.9</v>
      </c>
      <c r="S76" s="26" t="s">
        <v>481</v>
      </c>
      <c r="T76" s="26">
        <v>43.0</v>
      </c>
      <c r="U76" s="25" t="s">
        <v>471</v>
      </c>
      <c r="V76" s="26">
        <v>28.5</v>
      </c>
      <c r="W76" s="26">
        <v>114.0</v>
      </c>
      <c r="X76" s="25" t="s">
        <v>475</v>
      </c>
      <c r="Y76" s="26">
        <f>+4</f>
        <v>4</v>
      </c>
      <c r="Z76" s="26">
        <f>+3</f>
        <v>3</v>
      </c>
      <c r="AA76" s="26">
        <v>-5.0</v>
      </c>
      <c r="AB76" s="26">
        <v>0.0</v>
      </c>
      <c r="AC76" s="26">
        <v>12.0</v>
      </c>
      <c r="AD76" s="26">
        <v>47.0</v>
      </c>
      <c r="AE76" s="26">
        <v>12.0</v>
      </c>
      <c r="AF76" s="26">
        <v>1.0</v>
      </c>
      <c r="AG76" s="28">
        <v>52.5</v>
      </c>
    </row>
    <row r="77">
      <c r="A77" s="25" t="s">
        <v>449</v>
      </c>
      <c r="B77" s="25">
        <v>2016.0</v>
      </c>
      <c r="C77" s="25" t="s">
        <v>384</v>
      </c>
      <c r="D77" s="26" t="s">
        <v>477</v>
      </c>
      <c r="E77" s="26">
        <v>69.0</v>
      </c>
      <c r="F77" s="26">
        <v>75.0</v>
      </c>
      <c r="G77" s="26">
        <v>76.0</v>
      </c>
      <c r="H77" s="26">
        <v>76.0</v>
      </c>
      <c r="I77" s="26">
        <v>296.0</v>
      </c>
      <c r="J77" s="25">
        <f>+8</f>
        <v>8</v>
      </c>
      <c r="K77" s="27">
        <v>0.0</v>
      </c>
      <c r="L77" s="26">
        <v>11.0</v>
      </c>
      <c r="M77" s="26">
        <v>36.0</v>
      </c>
      <c r="N77" s="26">
        <v>71.0</v>
      </c>
      <c r="O77" s="26">
        <v>77.0</v>
      </c>
      <c r="P77" s="26">
        <v>22.0</v>
      </c>
      <c r="Q77" s="25" t="s">
        <v>476</v>
      </c>
      <c r="R77" s="28">
        <v>322.4</v>
      </c>
      <c r="S77" s="26">
        <v>14.0</v>
      </c>
      <c r="T77" s="26">
        <v>38.0</v>
      </c>
      <c r="U77" s="25" t="s">
        <v>493</v>
      </c>
      <c r="V77" s="26">
        <v>28.3</v>
      </c>
      <c r="W77" s="26">
        <v>113.0</v>
      </c>
      <c r="X77" s="25" t="s">
        <v>470</v>
      </c>
      <c r="Y77" s="26">
        <f>+5</f>
        <v>5</v>
      </c>
      <c r="Z77" s="26">
        <f>+8</f>
        <v>8</v>
      </c>
      <c r="AA77" s="26">
        <v>-5.0</v>
      </c>
      <c r="AB77" s="26">
        <v>2.0</v>
      </c>
      <c r="AC77" s="26">
        <v>7.0</v>
      </c>
      <c r="AD77" s="26">
        <v>49.0</v>
      </c>
      <c r="AE77" s="26">
        <v>9.0</v>
      </c>
      <c r="AF77" s="26">
        <v>5.0</v>
      </c>
      <c r="AG77" s="28">
        <v>52.0</v>
      </c>
    </row>
    <row r="78">
      <c r="A78" s="25" t="s">
        <v>449</v>
      </c>
      <c r="B78" s="25">
        <v>2016.0</v>
      </c>
      <c r="C78" s="25" t="s">
        <v>166</v>
      </c>
      <c r="D78" s="26" t="s">
        <v>503</v>
      </c>
      <c r="E78" s="26">
        <v>69.0</v>
      </c>
      <c r="F78" s="26">
        <v>73.0</v>
      </c>
      <c r="G78" s="26">
        <v>76.0</v>
      </c>
      <c r="H78" s="26">
        <v>73.0</v>
      </c>
      <c r="I78" s="26">
        <v>291.0</v>
      </c>
      <c r="J78" s="25">
        <f>+3</f>
        <v>3</v>
      </c>
      <c r="K78" s="27">
        <v>11741.0</v>
      </c>
      <c r="L78" s="26">
        <v>11.0</v>
      </c>
      <c r="M78" s="26">
        <v>21.0</v>
      </c>
      <c r="N78" s="26">
        <v>60.0</v>
      </c>
      <c r="O78" s="26">
        <v>70.0</v>
      </c>
      <c r="P78" s="26">
        <v>18.0</v>
      </c>
      <c r="Q78" s="25">
        <v>78.0</v>
      </c>
      <c r="R78" s="28">
        <v>300.4</v>
      </c>
      <c r="S78" s="26">
        <v>69.0</v>
      </c>
      <c r="T78" s="26">
        <v>40.0</v>
      </c>
      <c r="U78" s="25" t="s">
        <v>467</v>
      </c>
      <c r="V78" s="26">
        <v>27.8</v>
      </c>
      <c r="W78" s="26">
        <v>111.0</v>
      </c>
      <c r="X78" s="25" t="s">
        <v>479</v>
      </c>
      <c r="Y78" s="26">
        <f>+4</f>
        <v>4</v>
      </c>
      <c r="Z78" s="26">
        <f>+2</f>
        <v>2</v>
      </c>
      <c r="AA78" s="26">
        <v>-3.0</v>
      </c>
      <c r="AB78" s="26">
        <v>0.0</v>
      </c>
      <c r="AC78" s="26">
        <v>11.0</v>
      </c>
      <c r="AD78" s="26">
        <v>50.0</v>
      </c>
      <c r="AE78" s="26">
        <v>9.0</v>
      </c>
      <c r="AF78" s="26">
        <v>2.0</v>
      </c>
      <c r="AG78" s="28">
        <v>51.5</v>
      </c>
    </row>
    <row r="79">
      <c r="A79" s="25" t="s">
        <v>449</v>
      </c>
      <c r="B79" s="25">
        <v>2016.0</v>
      </c>
      <c r="C79" s="25" t="s">
        <v>318</v>
      </c>
      <c r="D79" s="26">
        <v>74.0</v>
      </c>
      <c r="E79" s="26">
        <v>72.0</v>
      </c>
      <c r="F79" s="26">
        <v>72.0</v>
      </c>
      <c r="G79" s="26">
        <v>76.0</v>
      </c>
      <c r="H79" s="26">
        <v>72.0</v>
      </c>
      <c r="I79" s="26">
        <v>292.0</v>
      </c>
      <c r="J79" s="25">
        <f>+4</f>
        <v>4</v>
      </c>
      <c r="K79" s="27">
        <v>11446.0</v>
      </c>
      <c r="L79" s="26">
        <v>41.0</v>
      </c>
      <c r="M79" s="26">
        <v>36.0</v>
      </c>
      <c r="N79" s="26">
        <v>71.0</v>
      </c>
      <c r="O79" s="26">
        <v>74.0</v>
      </c>
      <c r="P79" s="26">
        <v>23.0</v>
      </c>
      <c r="Q79" s="25" t="s">
        <v>557</v>
      </c>
      <c r="R79" s="28">
        <v>305.0</v>
      </c>
      <c r="S79" s="26">
        <v>55.0</v>
      </c>
      <c r="T79" s="26">
        <v>38.0</v>
      </c>
      <c r="U79" s="25" t="s">
        <v>493</v>
      </c>
      <c r="V79" s="26">
        <v>28.8</v>
      </c>
      <c r="W79" s="26">
        <v>115.0</v>
      </c>
      <c r="X79" s="25" t="s">
        <v>508</v>
      </c>
      <c r="Y79" s="26">
        <f t="shared" ref="Y79:Z79" si="9">+3</f>
        <v>3</v>
      </c>
      <c r="Z79" s="26">
        <f t="shared" si="9"/>
        <v>3</v>
      </c>
      <c r="AA79" s="26">
        <v>-2.0</v>
      </c>
      <c r="AB79" s="26">
        <v>0.0</v>
      </c>
      <c r="AC79" s="26">
        <v>9.0</v>
      </c>
      <c r="AD79" s="26">
        <v>50.0</v>
      </c>
      <c r="AE79" s="26">
        <v>13.0</v>
      </c>
      <c r="AF79" s="26">
        <v>0.0</v>
      </c>
      <c r="AG79" s="28">
        <v>45.5</v>
      </c>
    </row>
    <row r="80">
      <c r="A80" s="25" t="s">
        <v>449</v>
      </c>
      <c r="B80" s="25">
        <v>2016.0</v>
      </c>
      <c r="C80" s="25" t="s">
        <v>611</v>
      </c>
      <c r="D80" s="26">
        <v>80.0</v>
      </c>
      <c r="E80" s="26">
        <v>75.0</v>
      </c>
      <c r="F80" s="26">
        <v>71.0</v>
      </c>
      <c r="G80" s="26">
        <v>76.0</v>
      </c>
      <c r="H80" s="26">
        <v>78.0</v>
      </c>
      <c r="I80" s="26">
        <v>300.0</v>
      </c>
      <c r="J80" s="25">
        <f>+12</f>
        <v>12</v>
      </c>
      <c r="K80" s="27">
        <v>10856.0</v>
      </c>
      <c r="L80" s="26">
        <v>97.0</v>
      </c>
      <c r="M80" s="26">
        <v>62.0</v>
      </c>
      <c r="N80" s="26">
        <v>78.0</v>
      </c>
      <c r="O80" s="26">
        <v>80.0</v>
      </c>
      <c r="P80" s="26">
        <v>28.0</v>
      </c>
      <c r="Q80" s="25" t="s">
        <v>479</v>
      </c>
      <c r="R80" s="28">
        <v>318.9</v>
      </c>
      <c r="S80" s="26">
        <v>18.0</v>
      </c>
      <c r="T80" s="26">
        <v>40.0</v>
      </c>
      <c r="U80" s="25" t="s">
        <v>467</v>
      </c>
      <c r="V80" s="26">
        <v>29.8</v>
      </c>
      <c r="W80" s="26">
        <v>119.0</v>
      </c>
      <c r="X80" s="25" t="s">
        <v>482</v>
      </c>
      <c r="Y80" s="26">
        <f>+3</f>
        <v>3</v>
      </c>
      <c r="Z80" s="26">
        <f>+14</f>
        <v>14</v>
      </c>
      <c r="AA80" s="26">
        <v>-5.0</v>
      </c>
      <c r="AB80" s="26">
        <v>0.0</v>
      </c>
      <c r="AC80" s="26">
        <v>12.0</v>
      </c>
      <c r="AD80" s="26">
        <v>41.0</v>
      </c>
      <c r="AE80" s="26">
        <v>15.0</v>
      </c>
      <c r="AF80" s="26">
        <v>4.0</v>
      </c>
      <c r="AG80" s="28">
        <v>45.0</v>
      </c>
    </row>
    <row r="81">
      <c r="A81" s="25" t="s">
        <v>449</v>
      </c>
      <c r="B81" s="25">
        <v>2016.0</v>
      </c>
      <c r="C81" s="25" t="s">
        <v>345</v>
      </c>
      <c r="D81" s="26">
        <v>79.0</v>
      </c>
      <c r="E81" s="26">
        <v>73.0</v>
      </c>
      <c r="F81" s="26">
        <v>72.0</v>
      </c>
      <c r="G81" s="26">
        <v>78.0</v>
      </c>
      <c r="H81" s="26">
        <v>76.0</v>
      </c>
      <c r="I81" s="26">
        <v>299.0</v>
      </c>
      <c r="J81" s="25">
        <f>+11</f>
        <v>11</v>
      </c>
      <c r="K81" s="27">
        <v>10974.0</v>
      </c>
      <c r="L81" s="26">
        <v>55.0</v>
      </c>
      <c r="M81" s="26">
        <v>47.0</v>
      </c>
      <c r="N81" s="26">
        <v>79.0</v>
      </c>
      <c r="O81" s="26">
        <v>79.0</v>
      </c>
      <c r="P81" s="26">
        <v>26.0</v>
      </c>
      <c r="Q81" s="25" t="s">
        <v>470</v>
      </c>
      <c r="R81" s="28">
        <v>305.3</v>
      </c>
      <c r="S81" s="26">
        <v>54.0</v>
      </c>
      <c r="T81" s="26">
        <v>42.0</v>
      </c>
      <c r="U81" s="25" t="s">
        <v>489</v>
      </c>
      <c r="V81" s="26">
        <v>31.0</v>
      </c>
      <c r="W81" s="26">
        <v>124.0</v>
      </c>
      <c r="X81" s="25">
        <v>80.0</v>
      </c>
      <c r="Y81" s="26">
        <f>+2</f>
        <v>2</v>
      </c>
      <c r="Z81" s="26">
        <f>+12</f>
        <v>12</v>
      </c>
      <c r="AA81" s="26">
        <v>-3.0</v>
      </c>
      <c r="AB81" s="26">
        <v>0.0</v>
      </c>
      <c r="AC81" s="26">
        <v>8.0</v>
      </c>
      <c r="AD81" s="26">
        <v>45.0</v>
      </c>
      <c r="AE81" s="26">
        <v>19.0</v>
      </c>
      <c r="AF81" s="26">
        <v>0.0</v>
      </c>
      <c r="AG81" s="28">
        <v>37.0</v>
      </c>
    </row>
    <row r="82">
      <c r="A82" s="25" t="s">
        <v>449</v>
      </c>
      <c r="B82" s="25">
        <v>2016.0</v>
      </c>
      <c r="C82" s="25" t="s">
        <v>616</v>
      </c>
      <c r="D82" s="26" t="s">
        <v>602</v>
      </c>
      <c r="E82" s="26">
        <v>76.0</v>
      </c>
      <c r="F82" s="26">
        <v>71.0</v>
      </c>
      <c r="G82" s="26">
        <v>0.0</v>
      </c>
      <c r="H82" s="26">
        <v>0.0</v>
      </c>
      <c r="I82" s="26">
        <v>147.0</v>
      </c>
      <c r="J82" s="25">
        <f t="shared" ref="J82:J83" si="10">+3</f>
        <v>3</v>
      </c>
      <c r="K82" s="27">
        <v>0.0</v>
      </c>
      <c r="L82" s="26">
        <v>117.0</v>
      </c>
      <c r="M82" s="26">
        <v>81.0</v>
      </c>
      <c r="N82" s="26">
        <v>0.0</v>
      </c>
      <c r="O82" s="26">
        <v>0.0</v>
      </c>
      <c r="P82" s="26">
        <v>9.0</v>
      </c>
      <c r="Q82" s="25">
        <v>0.0</v>
      </c>
      <c r="R82" s="28">
        <v>308.5</v>
      </c>
      <c r="S82" s="26">
        <v>0.0</v>
      </c>
      <c r="T82" s="26">
        <v>17.0</v>
      </c>
      <c r="U82" s="25">
        <v>0.0</v>
      </c>
      <c r="V82" s="26">
        <v>25.5</v>
      </c>
      <c r="W82" s="26">
        <v>51.0</v>
      </c>
      <c r="X82" s="25">
        <v>0.0</v>
      </c>
      <c r="Y82" s="26">
        <f t="shared" ref="Y82:Y83" si="11">+5</f>
        <v>5</v>
      </c>
      <c r="Z82" s="26" t="s">
        <v>34</v>
      </c>
      <c r="AA82" s="26">
        <v>-2.0</v>
      </c>
      <c r="AB82" s="26">
        <v>1.0</v>
      </c>
      <c r="AC82" s="26">
        <v>6.0</v>
      </c>
      <c r="AD82" s="26">
        <v>21.0</v>
      </c>
      <c r="AE82" s="26">
        <v>7.0</v>
      </c>
      <c r="AF82" s="26">
        <v>1.0</v>
      </c>
      <c r="AG82" s="28">
        <v>32.0</v>
      </c>
    </row>
    <row r="83">
      <c r="A83" s="25" t="s">
        <v>449</v>
      </c>
      <c r="B83" s="25">
        <v>2016.0</v>
      </c>
      <c r="C83" s="25" t="s">
        <v>492</v>
      </c>
      <c r="D83" s="26" t="s">
        <v>602</v>
      </c>
      <c r="E83" s="26">
        <v>72.0</v>
      </c>
      <c r="F83" s="26">
        <v>75.0</v>
      </c>
      <c r="G83" s="26">
        <v>0.0</v>
      </c>
      <c r="H83" s="26">
        <v>0.0</v>
      </c>
      <c r="I83" s="26">
        <v>147.0</v>
      </c>
      <c r="J83" s="25">
        <f t="shared" si="10"/>
        <v>3</v>
      </c>
      <c r="K83" s="27">
        <v>0.0</v>
      </c>
      <c r="L83" s="26">
        <v>41.0</v>
      </c>
      <c r="M83" s="26">
        <v>81.0</v>
      </c>
      <c r="N83" s="26">
        <v>0.0</v>
      </c>
      <c r="O83" s="26">
        <v>0.0</v>
      </c>
      <c r="P83" s="26">
        <v>8.0</v>
      </c>
      <c r="Q83" s="25">
        <v>0.0</v>
      </c>
      <c r="R83" s="28">
        <v>305.3</v>
      </c>
      <c r="S83" s="26">
        <v>0.0</v>
      </c>
      <c r="T83" s="26">
        <v>20.0</v>
      </c>
      <c r="U83" s="25">
        <v>0.0</v>
      </c>
      <c r="V83" s="26">
        <v>28.0</v>
      </c>
      <c r="W83" s="26">
        <v>56.0</v>
      </c>
      <c r="X83" s="25">
        <v>0.0</v>
      </c>
      <c r="Y83" s="26">
        <f t="shared" si="11"/>
        <v>5</v>
      </c>
      <c r="Z83" s="26">
        <f>+2</f>
        <v>2</v>
      </c>
      <c r="AA83" s="26">
        <v>-4.0</v>
      </c>
      <c r="AB83" s="26">
        <v>1.0</v>
      </c>
      <c r="AC83" s="26">
        <v>7.0</v>
      </c>
      <c r="AD83" s="26">
        <v>18.0</v>
      </c>
      <c r="AE83" s="26">
        <v>8.0</v>
      </c>
      <c r="AF83" s="26">
        <v>2.0</v>
      </c>
      <c r="AG83" s="28">
        <v>32.0</v>
      </c>
    </row>
    <row r="84">
      <c r="A84" s="25" t="s">
        <v>449</v>
      </c>
      <c r="B84" s="25">
        <v>2016.0</v>
      </c>
      <c r="C84" s="25" t="s">
        <v>617</v>
      </c>
      <c r="D84" s="26" t="s">
        <v>602</v>
      </c>
      <c r="E84" s="26">
        <v>74.0</v>
      </c>
      <c r="F84" s="26">
        <v>74.0</v>
      </c>
      <c r="G84" s="26">
        <v>0.0</v>
      </c>
      <c r="H84" s="26">
        <v>0.0</v>
      </c>
      <c r="I84" s="26">
        <v>148.0</v>
      </c>
      <c r="J84" s="25">
        <f>+4</f>
        <v>4</v>
      </c>
      <c r="K84" s="27">
        <v>0.0</v>
      </c>
      <c r="L84" s="26">
        <v>83.0</v>
      </c>
      <c r="M84" s="26">
        <v>92.0</v>
      </c>
      <c r="N84" s="26">
        <v>0.0</v>
      </c>
      <c r="O84" s="26">
        <v>0.0</v>
      </c>
      <c r="P84" s="26">
        <v>14.0</v>
      </c>
      <c r="Q84" s="25">
        <v>0.0</v>
      </c>
      <c r="R84" s="28">
        <v>317.5</v>
      </c>
      <c r="S84" s="26">
        <v>0.0</v>
      </c>
      <c r="T84" s="26">
        <v>15.0</v>
      </c>
      <c r="U84" s="25">
        <v>0.0</v>
      </c>
      <c r="V84" s="26">
        <v>25.5</v>
      </c>
      <c r="W84" s="26">
        <v>51.0</v>
      </c>
      <c r="X84" s="25">
        <v>0.0</v>
      </c>
      <c r="Y84" s="26">
        <f>+2</f>
        <v>2</v>
      </c>
      <c r="Z84" s="26">
        <f t="shared" ref="Z84:Z85" si="12">+5</f>
        <v>5</v>
      </c>
      <c r="AA84" s="26">
        <v>-3.0</v>
      </c>
      <c r="AB84" s="26">
        <v>1.0</v>
      </c>
      <c r="AC84" s="26">
        <v>7.0</v>
      </c>
      <c r="AD84" s="26">
        <v>18.0</v>
      </c>
      <c r="AE84" s="26">
        <v>8.0</v>
      </c>
      <c r="AF84" s="26">
        <v>2.0</v>
      </c>
      <c r="AG84" s="28">
        <v>32.0</v>
      </c>
    </row>
    <row r="85">
      <c r="A85" s="25" t="s">
        <v>449</v>
      </c>
      <c r="B85" s="25">
        <v>2016.0</v>
      </c>
      <c r="C85" s="25" t="s">
        <v>142</v>
      </c>
      <c r="D85" s="26" t="s">
        <v>602</v>
      </c>
      <c r="E85" s="26">
        <v>76.0</v>
      </c>
      <c r="F85" s="26">
        <v>73.0</v>
      </c>
      <c r="G85" s="26">
        <v>0.0</v>
      </c>
      <c r="H85" s="26">
        <v>0.0</v>
      </c>
      <c r="I85" s="26">
        <v>149.0</v>
      </c>
      <c r="J85" s="25">
        <f t="shared" ref="J85:J86" si="13">+5</f>
        <v>5</v>
      </c>
      <c r="K85" s="27">
        <v>0.0</v>
      </c>
      <c r="L85" s="26">
        <v>117.0</v>
      </c>
      <c r="M85" s="26">
        <v>103.0</v>
      </c>
      <c r="N85" s="26">
        <v>0.0</v>
      </c>
      <c r="O85" s="26">
        <v>0.0</v>
      </c>
      <c r="P85" s="26">
        <v>7.0</v>
      </c>
      <c r="Q85" s="25">
        <v>0.0</v>
      </c>
      <c r="R85" s="28">
        <v>308.5</v>
      </c>
      <c r="S85" s="26">
        <v>0.0</v>
      </c>
      <c r="T85" s="26">
        <v>19.0</v>
      </c>
      <c r="U85" s="25">
        <v>0.0</v>
      </c>
      <c r="V85" s="26">
        <v>29.0</v>
      </c>
      <c r="W85" s="26">
        <v>58.0</v>
      </c>
      <c r="X85" s="25">
        <v>0.0</v>
      </c>
      <c r="Y85" s="26">
        <f>+1</f>
        <v>1</v>
      </c>
      <c r="Z85" s="26">
        <f t="shared" si="12"/>
        <v>5</v>
      </c>
      <c r="AA85" s="26">
        <v>-1.0</v>
      </c>
      <c r="AB85" s="26">
        <v>1.0</v>
      </c>
      <c r="AC85" s="26">
        <v>7.0</v>
      </c>
      <c r="AD85" s="26">
        <v>17.0</v>
      </c>
      <c r="AE85" s="26">
        <v>9.0</v>
      </c>
      <c r="AF85" s="26">
        <v>2.0</v>
      </c>
      <c r="AG85" s="28">
        <v>31.0</v>
      </c>
    </row>
    <row r="86">
      <c r="A86" s="25" t="s">
        <v>449</v>
      </c>
      <c r="B86" s="25">
        <v>2016.0</v>
      </c>
      <c r="C86" s="25" t="s">
        <v>420</v>
      </c>
      <c r="D86" s="26" t="s">
        <v>602</v>
      </c>
      <c r="E86" s="26">
        <v>77.0</v>
      </c>
      <c r="F86" s="26">
        <v>72.0</v>
      </c>
      <c r="G86" s="26">
        <v>0.0</v>
      </c>
      <c r="H86" s="26">
        <v>0.0</v>
      </c>
      <c r="I86" s="26">
        <v>149.0</v>
      </c>
      <c r="J86" s="25">
        <f t="shared" si="13"/>
        <v>5</v>
      </c>
      <c r="K86" s="27">
        <v>0.0</v>
      </c>
      <c r="L86" s="26">
        <v>128.0</v>
      </c>
      <c r="M86" s="26">
        <v>103.0</v>
      </c>
      <c r="N86" s="26">
        <v>0.0</v>
      </c>
      <c r="O86" s="26">
        <v>0.0</v>
      </c>
      <c r="P86" s="26">
        <v>13.0</v>
      </c>
      <c r="Q86" s="25">
        <v>0.0</v>
      </c>
      <c r="R86" s="28">
        <v>310.5</v>
      </c>
      <c r="S86" s="26">
        <v>0.0</v>
      </c>
      <c r="T86" s="26">
        <v>17.0</v>
      </c>
      <c r="U86" s="25">
        <v>0.0</v>
      </c>
      <c r="V86" s="26">
        <v>28.0</v>
      </c>
      <c r="W86" s="26">
        <v>56.0</v>
      </c>
      <c r="X86" s="25">
        <v>0.0</v>
      </c>
      <c r="Y86" s="26">
        <f>+2</f>
        <v>2</v>
      </c>
      <c r="Z86" s="26">
        <f>+6</f>
        <v>6</v>
      </c>
      <c r="AA86" s="26">
        <v>-3.0</v>
      </c>
      <c r="AB86" s="26">
        <v>1.0</v>
      </c>
      <c r="AC86" s="26">
        <v>6.0</v>
      </c>
      <c r="AD86" s="26">
        <v>18.0</v>
      </c>
      <c r="AE86" s="26">
        <v>9.0</v>
      </c>
      <c r="AF86" s="26">
        <v>2.0</v>
      </c>
      <c r="AG86" s="28">
        <v>28.5</v>
      </c>
    </row>
    <row r="87">
      <c r="A87" s="25" t="s">
        <v>449</v>
      </c>
      <c r="B87" s="25">
        <v>2016.0</v>
      </c>
      <c r="C87" s="25" t="s">
        <v>573</v>
      </c>
      <c r="D87" s="26" t="s">
        <v>602</v>
      </c>
      <c r="E87" s="26">
        <v>73.0</v>
      </c>
      <c r="F87" s="26">
        <v>74.0</v>
      </c>
      <c r="G87" s="26">
        <v>0.0</v>
      </c>
      <c r="H87" s="26">
        <v>0.0</v>
      </c>
      <c r="I87" s="26">
        <v>147.0</v>
      </c>
      <c r="J87" s="25">
        <f t="shared" ref="J87:J90" si="14">+3</f>
        <v>3</v>
      </c>
      <c r="K87" s="27">
        <v>0.0</v>
      </c>
      <c r="L87" s="26">
        <v>55.0</v>
      </c>
      <c r="M87" s="26">
        <v>81.0</v>
      </c>
      <c r="N87" s="26">
        <v>0.0</v>
      </c>
      <c r="O87" s="26">
        <v>0.0</v>
      </c>
      <c r="P87" s="26">
        <v>13.0</v>
      </c>
      <c r="Q87" s="25">
        <v>0.0</v>
      </c>
      <c r="R87" s="28">
        <v>314.8</v>
      </c>
      <c r="S87" s="26">
        <v>0.0</v>
      </c>
      <c r="T87" s="26">
        <v>21.0</v>
      </c>
      <c r="U87" s="25">
        <v>0.0</v>
      </c>
      <c r="V87" s="26">
        <v>29.0</v>
      </c>
      <c r="W87" s="26">
        <v>58.0</v>
      </c>
      <c r="X87" s="25">
        <v>0.0</v>
      </c>
      <c r="Y87" s="26">
        <f>+1</f>
        <v>1</v>
      </c>
      <c r="Z87" s="26">
        <f>+5</f>
        <v>5</v>
      </c>
      <c r="AA87" s="26">
        <v>-3.0</v>
      </c>
      <c r="AB87" s="26">
        <v>0.0</v>
      </c>
      <c r="AC87" s="26">
        <v>8.0</v>
      </c>
      <c r="AD87" s="26">
        <v>19.0</v>
      </c>
      <c r="AE87" s="26">
        <v>7.0</v>
      </c>
      <c r="AF87" s="26">
        <v>2.0</v>
      </c>
      <c r="AG87" s="28">
        <v>28.0</v>
      </c>
    </row>
    <row r="88">
      <c r="A88" s="25" t="s">
        <v>449</v>
      </c>
      <c r="B88" s="25">
        <v>2016.0</v>
      </c>
      <c r="C88" s="27" t="s">
        <v>269</v>
      </c>
      <c r="D88" s="26" t="s">
        <v>602</v>
      </c>
      <c r="E88" s="26">
        <v>72.0</v>
      </c>
      <c r="F88" s="26">
        <v>75.0</v>
      </c>
      <c r="G88" s="26">
        <v>0.0</v>
      </c>
      <c r="H88" s="26">
        <v>0.0</v>
      </c>
      <c r="I88" s="26">
        <v>147.0</v>
      </c>
      <c r="J88" s="27">
        <f t="shared" si="14"/>
        <v>3</v>
      </c>
      <c r="K88" s="27">
        <v>0.0</v>
      </c>
      <c r="L88" s="26">
        <v>41.0</v>
      </c>
      <c r="M88" s="26">
        <v>81.0</v>
      </c>
      <c r="N88" s="26">
        <v>0.0</v>
      </c>
      <c r="O88" s="26">
        <v>0.0</v>
      </c>
      <c r="P88" s="26">
        <v>13.0</v>
      </c>
      <c r="Q88" s="25">
        <v>0.0</v>
      </c>
      <c r="R88" s="28">
        <v>305.0</v>
      </c>
      <c r="S88" s="26">
        <v>0.0</v>
      </c>
      <c r="T88" s="26">
        <v>19.0</v>
      </c>
      <c r="U88" s="25">
        <v>0.0</v>
      </c>
      <c r="V88" s="26">
        <v>26.0</v>
      </c>
      <c r="W88" s="26">
        <v>52.0</v>
      </c>
      <c r="X88" s="25">
        <v>0.0</v>
      </c>
      <c r="Y88" s="26">
        <f>+4</f>
        <v>4</v>
      </c>
      <c r="Z88" s="26">
        <f>+3</f>
        <v>3</v>
      </c>
      <c r="AA88" s="26">
        <v>-4.0</v>
      </c>
      <c r="AB88" s="26">
        <v>0.0</v>
      </c>
      <c r="AC88" s="26">
        <v>7.0</v>
      </c>
      <c r="AD88" s="26">
        <v>22.0</v>
      </c>
      <c r="AE88" s="26">
        <v>5.0</v>
      </c>
      <c r="AF88" s="26">
        <v>2.0</v>
      </c>
      <c r="AG88" s="28">
        <v>27.5</v>
      </c>
    </row>
    <row r="89">
      <c r="A89" s="25" t="s">
        <v>449</v>
      </c>
      <c r="B89" s="25">
        <v>2016.0</v>
      </c>
      <c r="C89" s="25" t="s">
        <v>278</v>
      </c>
      <c r="D89" s="26" t="s">
        <v>602</v>
      </c>
      <c r="E89" s="26">
        <v>76.0</v>
      </c>
      <c r="F89" s="26">
        <v>71.0</v>
      </c>
      <c r="G89" s="26">
        <v>0.0</v>
      </c>
      <c r="H89" s="26">
        <v>0.0</v>
      </c>
      <c r="I89" s="26">
        <v>147.0</v>
      </c>
      <c r="J89" s="25">
        <f t="shared" si="14"/>
        <v>3</v>
      </c>
      <c r="K89" s="27">
        <v>0.0</v>
      </c>
      <c r="L89" s="26">
        <v>117.0</v>
      </c>
      <c r="M89" s="26">
        <v>81.0</v>
      </c>
      <c r="N89" s="26">
        <v>0.0</v>
      </c>
      <c r="O89" s="26">
        <v>0.0</v>
      </c>
      <c r="P89" s="26">
        <v>12.0</v>
      </c>
      <c r="Q89" s="25">
        <v>0.0</v>
      </c>
      <c r="R89" s="28">
        <v>330.3</v>
      </c>
      <c r="S89" s="26">
        <v>0.0</v>
      </c>
      <c r="T89" s="26">
        <v>19.0</v>
      </c>
      <c r="U89" s="25">
        <v>0.0</v>
      </c>
      <c r="V89" s="26">
        <v>30.0</v>
      </c>
      <c r="W89" s="26">
        <v>60.0</v>
      </c>
      <c r="X89" s="25">
        <v>0.0</v>
      </c>
      <c r="Y89" s="26">
        <f t="shared" ref="Y89:Y90" si="15">+1</f>
        <v>1</v>
      </c>
      <c r="Z89" s="26">
        <f>+6</f>
        <v>6</v>
      </c>
      <c r="AA89" s="26">
        <v>-4.0</v>
      </c>
      <c r="AB89" s="26">
        <v>0.0</v>
      </c>
      <c r="AC89" s="26">
        <v>8.0</v>
      </c>
      <c r="AD89" s="26">
        <v>17.0</v>
      </c>
      <c r="AE89" s="26">
        <v>11.0</v>
      </c>
      <c r="AF89" s="26">
        <v>0.0</v>
      </c>
      <c r="AG89" s="28">
        <v>27.0</v>
      </c>
    </row>
    <row r="90">
      <c r="A90" s="25" t="s">
        <v>449</v>
      </c>
      <c r="B90" s="25">
        <v>2016.0</v>
      </c>
      <c r="C90" s="25" t="s">
        <v>623</v>
      </c>
      <c r="D90" s="26" t="s">
        <v>602</v>
      </c>
      <c r="E90" s="26">
        <v>76.0</v>
      </c>
      <c r="F90" s="26">
        <v>71.0</v>
      </c>
      <c r="G90" s="26">
        <v>0.0</v>
      </c>
      <c r="H90" s="26">
        <v>0.0</v>
      </c>
      <c r="I90" s="26">
        <v>147.0</v>
      </c>
      <c r="J90" s="25">
        <f t="shared" si="14"/>
        <v>3</v>
      </c>
      <c r="K90" s="27">
        <v>0.0</v>
      </c>
      <c r="L90" s="26">
        <v>117.0</v>
      </c>
      <c r="M90" s="26">
        <v>81.0</v>
      </c>
      <c r="N90" s="26">
        <v>0.0</v>
      </c>
      <c r="O90" s="26">
        <v>0.0</v>
      </c>
      <c r="P90" s="26">
        <v>15.0</v>
      </c>
      <c r="Q90" s="25">
        <v>0.0</v>
      </c>
      <c r="R90" s="28">
        <v>277.5</v>
      </c>
      <c r="S90" s="26">
        <v>0.0</v>
      </c>
      <c r="T90" s="26">
        <v>22.0</v>
      </c>
      <c r="U90" s="25">
        <v>0.0</v>
      </c>
      <c r="V90" s="26">
        <v>30.0</v>
      </c>
      <c r="W90" s="26">
        <v>60.0</v>
      </c>
      <c r="X90" s="25">
        <v>0.0</v>
      </c>
      <c r="Y90" s="26">
        <f t="shared" si="15"/>
        <v>1</v>
      </c>
      <c r="Z90" s="26">
        <f>+4</f>
        <v>4</v>
      </c>
      <c r="AA90" s="26">
        <v>-2.0</v>
      </c>
      <c r="AB90" s="26">
        <v>0.0</v>
      </c>
      <c r="AC90" s="26">
        <v>8.0</v>
      </c>
      <c r="AD90" s="26">
        <v>17.0</v>
      </c>
      <c r="AE90" s="26">
        <v>11.0</v>
      </c>
      <c r="AF90" s="26">
        <v>0.0</v>
      </c>
      <c r="AG90" s="28">
        <v>27.0</v>
      </c>
    </row>
    <row r="91">
      <c r="A91" s="25" t="s">
        <v>449</v>
      </c>
      <c r="B91" s="25">
        <v>2016.0</v>
      </c>
      <c r="C91" s="25" t="s">
        <v>237</v>
      </c>
      <c r="D91" s="26" t="s">
        <v>602</v>
      </c>
      <c r="E91" s="26">
        <v>73.0</v>
      </c>
      <c r="F91" s="26">
        <v>76.0</v>
      </c>
      <c r="G91" s="26">
        <v>0.0</v>
      </c>
      <c r="H91" s="26">
        <v>0.0</v>
      </c>
      <c r="I91" s="26">
        <v>149.0</v>
      </c>
      <c r="J91" s="25">
        <f>+5</f>
        <v>5</v>
      </c>
      <c r="K91" s="27">
        <v>0.0</v>
      </c>
      <c r="L91" s="26">
        <v>55.0</v>
      </c>
      <c r="M91" s="26">
        <v>103.0</v>
      </c>
      <c r="N91" s="26">
        <v>0.0</v>
      </c>
      <c r="O91" s="26">
        <v>0.0</v>
      </c>
      <c r="P91" s="26">
        <v>10.0</v>
      </c>
      <c r="Q91" s="25">
        <v>0.0</v>
      </c>
      <c r="R91" s="28">
        <v>322.3</v>
      </c>
      <c r="S91" s="26">
        <v>0.0</v>
      </c>
      <c r="T91" s="26">
        <v>21.0</v>
      </c>
      <c r="U91" s="25">
        <v>0.0</v>
      </c>
      <c r="V91" s="26">
        <v>29.0</v>
      </c>
      <c r="W91" s="26">
        <v>58.0</v>
      </c>
      <c r="X91" s="25">
        <v>0.0</v>
      </c>
      <c r="Y91" s="26">
        <f>+7</f>
        <v>7</v>
      </c>
      <c r="Z91" s="26">
        <v>-1.0</v>
      </c>
      <c r="AA91" s="26">
        <v>-1.0</v>
      </c>
      <c r="AB91" s="26">
        <v>0.0</v>
      </c>
      <c r="AC91" s="26">
        <v>7.0</v>
      </c>
      <c r="AD91" s="26">
        <v>22.0</v>
      </c>
      <c r="AE91" s="26">
        <v>4.0</v>
      </c>
      <c r="AF91" s="26">
        <v>3.0</v>
      </c>
      <c r="AG91" s="28">
        <v>27.0</v>
      </c>
    </row>
    <row r="92">
      <c r="A92" s="25" t="s">
        <v>449</v>
      </c>
      <c r="B92" s="25">
        <v>2016.0</v>
      </c>
      <c r="C92" s="25" t="s">
        <v>541</v>
      </c>
      <c r="D92" s="26" t="s">
        <v>602</v>
      </c>
      <c r="E92" s="26">
        <v>75.0</v>
      </c>
      <c r="F92" s="26">
        <v>75.0</v>
      </c>
      <c r="G92" s="26">
        <v>0.0</v>
      </c>
      <c r="H92" s="26">
        <v>0.0</v>
      </c>
      <c r="I92" s="26">
        <v>150.0</v>
      </c>
      <c r="J92" s="25">
        <f>+6</f>
        <v>6</v>
      </c>
      <c r="K92" s="27">
        <v>0.0</v>
      </c>
      <c r="L92" s="26">
        <v>97.0</v>
      </c>
      <c r="M92" s="26">
        <v>118.0</v>
      </c>
      <c r="N92" s="26">
        <v>0.0</v>
      </c>
      <c r="O92" s="26">
        <v>0.0</v>
      </c>
      <c r="P92" s="26">
        <v>15.0</v>
      </c>
      <c r="Q92" s="25">
        <v>0.0</v>
      </c>
      <c r="R92" s="28">
        <v>312.8</v>
      </c>
      <c r="S92" s="26">
        <v>0.0</v>
      </c>
      <c r="T92" s="26">
        <v>20.0</v>
      </c>
      <c r="U92" s="25">
        <v>0.0</v>
      </c>
      <c r="V92" s="26">
        <v>28.5</v>
      </c>
      <c r="W92" s="26">
        <v>57.0</v>
      </c>
      <c r="X92" s="25">
        <v>0.0</v>
      </c>
      <c r="Y92" s="26" t="s">
        <v>34</v>
      </c>
      <c r="Z92" s="26">
        <f>+10</f>
        <v>10</v>
      </c>
      <c r="AA92" s="26">
        <v>-4.0</v>
      </c>
      <c r="AB92" s="26">
        <v>1.0</v>
      </c>
      <c r="AC92" s="26">
        <v>5.0</v>
      </c>
      <c r="AD92" s="26">
        <v>20.0</v>
      </c>
      <c r="AE92" s="26">
        <v>8.0</v>
      </c>
      <c r="AF92" s="26">
        <v>2.0</v>
      </c>
      <c r="AG92" s="28">
        <v>27.0</v>
      </c>
    </row>
    <row r="93">
      <c r="A93" s="25" t="s">
        <v>449</v>
      </c>
      <c r="B93" s="25">
        <v>2016.0</v>
      </c>
      <c r="C93" s="25" t="s">
        <v>91</v>
      </c>
      <c r="D93" s="26" t="s">
        <v>602</v>
      </c>
      <c r="E93" s="26">
        <v>76.0</v>
      </c>
      <c r="F93" s="26">
        <v>71.0</v>
      </c>
      <c r="G93" s="26">
        <v>0.0</v>
      </c>
      <c r="H93" s="26">
        <v>0.0</v>
      </c>
      <c r="I93" s="26">
        <v>147.0</v>
      </c>
      <c r="J93" s="25">
        <f t="shared" ref="J93:J94" si="16">+3</f>
        <v>3</v>
      </c>
      <c r="K93" s="27">
        <v>0.0</v>
      </c>
      <c r="L93" s="26">
        <v>117.0</v>
      </c>
      <c r="M93" s="26">
        <v>81.0</v>
      </c>
      <c r="N93" s="26">
        <v>0.0</v>
      </c>
      <c r="O93" s="26">
        <v>0.0</v>
      </c>
      <c r="P93" s="26">
        <v>10.0</v>
      </c>
      <c r="Q93" s="25">
        <v>0.0</v>
      </c>
      <c r="R93" s="28">
        <v>315.5</v>
      </c>
      <c r="S93" s="26">
        <v>0.0</v>
      </c>
      <c r="T93" s="26">
        <v>17.0</v>
      </c>
      <c r="U93" s="25">
        <v>0.0</v>
      </c>
      <c r="V93" s="26">
        <v>29.0</v>
      </c>
      <c r="W93" s="26">
        <v>58.0</v>
      </c>
      <c r="X93" s="25">
        <v>0.0</v>
      </c>
      <c r="Y93" s="26">
        <f t="shared" ref="Y93:Y94" si="17">+3</f>
        <v>3</v>
      </c>
      <c r="Z93" s="26">
        <f>+5</f>
        <v>5</v>
      </c>
      <c r="AA93" s="26">
        <v>-5.0</v>
      </c>
      <c r="AB93" s="26">
        <v>1.0</v>
      </c>
      <c r="AC93" s="26">
        <v>4.0</v>
      </c>
      <c r="AD93" s="26">
        <v>22.0</v>
      </c>
      <c r="AE93" s="26">
        <v>9.0</v>
      </c>
      <c r="AF93" s="26">
        <v>0.0</v>
      </c>
      <c r="AG93" s="28">
        <v>26.5</v>
      </c>
    </row>
    <row r="94">
      <c r="A94" s="25" t="s">
        <v>449</v>
      </c>
      <c r="B94" s="25">
        <v>2016.0</v>
      </c>
      <c r="C94" s="25" t="s">
        <v>149</v>
      </c>
      <c r="D94" s="26" t="s">
        <v>602</v>
      </c>
      <c r="E94" s="26">
        <v>73.0</v>
      </c>
      <c r="F94" s="26">
        <v>74.0</v>
      </c>
      <c r="G94" s="26">
        <v>0.0</v>
      </c>
      <c r="H94" s="26">
        <v>0.0</v>
      </c>
      <c r="I94" s="26">
        <v>147.0</v>
      </c>
      <c r="J94" s="25">
        <f t="shared" si="16"/>
        <v>3</v>
      </c>
      <c r="K94" s="27">
        <v>0.0</v>
      </c>
      <c r="L94" s="26">
        <v>55.0</v>
      </c>
      <c r="M94" s="26">
        <v>81.0</v>
      </c>
      <c r="N94" s="26">
        <v>0.0</v>
      </c>
      <c r="O94" s="26">
        <v>0.0</v>
      </c>
      <c r="P94" s="26">
        <v>18.0</v>
      </c>
      <c r="Q94" s="25">
        <v>0.0</v>
      </c>
      <c r="R94" s="28">
        <v>313.3</v>
      </c>
      <c r="S94" s="26">
        <v>0.0</v>
      </c>
      <c r="T94" s="26">
        <v>18.0</v>
      </c>
      <c r="U94" s="25">
        <v>0.0</v>
      </c>
      <c r="V94" s="26">
        <v>25.0</v>
      </c>
      <c r="W94" s="26">
        <v>50.0</v>
      </c>
      <c r="X94" s="25">
        <v>0.0</v>
      </c>
      <c r="Y94" s="26">
        <f t="shared" si="17"/>
        <v>3</v>
      </c>
      <c r="Z94" s="26">
        <f>+1</f>
        <v>1</v>
      </c>
      <c r="AA94" s="26">
        <v>-1.0</v>
      </c>
      <c r="AB94" s="26">
        <v>0.0</v>
      </c>
      <c r="AC94" s="26">
        <v>7.0</v>
      </c>
      <c r="AD94" s="26">
        <v>21.0</v>
      </c>
      <c r="AE94" s="26">
        <v>6.0</v>
      </c>
      <c r="AF94" s="26">
        <v>2.0</v>
      </c>
      <c r="AG94" s="28">
        <v>26.5</v>
      </c>
    </row>
    <row r="95">
      <c r="A95" s="25" t="s">
        <v>449</v>
      </c>
      <c r="B95" s="25">
        <v>2016.0</v>
      </c>
      <c r="C95" s="25" t="s">
        <v>633</v>
      </c>
      <c r="D95" s="26" t="s">
        <v>602</v>
      </c>
      <c r="E95" s="26">
        <v>75.0</v>
      </c>
      <c r="F95" s="26">
        <v>74.0</v>
      </c>
      <c r="G95" s="26">
        <v>0.0</v>
      </c>
      <c r="H95" s="26">
        <v>0.0</v>
      </c>
      <c r="I95" s="26">
        <v>149.0</v>
      </c>
      <c r="J95" s="25">
        <f>+5</f>
        <v>5</v>
      </c>
      <c r="K95" s="27">
        <v>0.0</v>
      </c>
      <c r="L95" s="26">
        <v>97.0</v>
      </c>
      <c r="M95" s="26">
        <v>103.0</v>
      </c>
      <c r="N95" s="26">
        <v>0.0</v>
      </c>
      <c r="O95" s="26">
        <v>0.0</v>
      </c>
      <c r="P95" s="26">
        <v>14.0</v>
      </c>
      <c r="Q95" s="25">
        <v>0.0</v>
      </c>
      <c r="R95" s="28">
        <v>325.8</v>
      </c>
      <c r="S95" s="26">
        <v>0.0</v>
      </c>
      <c r="T95" s="26">
        <v>19.0</v>
      </c>
      <c r="U95" s="25">
        <v>0.0</v>
      </c>
      <c r="V95" s="26">
        <v>30.0</v>
      </c>
      <c r="W95" s="26">
        <v>60.0</v>
      </c>
      <c r="X95" s="25">
        <v>0.0</v>
      </c>
      <c r="Y95" s="26">
        <f>+6</f>
        <v>6</v>
      </c>
      <c r="Z95" s="26">
        <f>+5</f>
        <v>5</v>
      </c>
      <c r="AA95" s="26">
        <v>-6.0</v>
      </c>
      <c r="AB95" s="26">
        <v>1.0</v>
      </c>
      <c r="AC95" s="26">
        <v>5.0</v>
      </c>
      <c r="AD95" s="26">
        <v>19.0</v>
      </c>
      <c r="AE95" s="26">
        <v>10.0</v>
      </c>
      <c r="AF95" s="26">
        <v>1.0</v>
      </c>
      <c r="AG95" s="28">
        <v>26.5</v>
      </c>
    </row>
    <row r="96">
      <c r="A96" s="25" t="s">
        <v>449</v>
      </c>
      <c r="B96" s="25">
        <v>2016.0</v>
      </c>
      <c r="C96" s="25" t="s">
        <v>635</v>
      </c>
      <c r="D96" s="26" t="s">
        <v>602</v>
      </c>
      <c r="E96" s="26">
        <v>79.0</v>
      </c>
      <c r="F96" s="26">
        <v>72.0</v>
      </c>
      <c r="G96" s="26">
        <v>0.0</v>
      </c>
      <c r="H96" s="26">
        <v>0.0</v>
      </c>
      <c r="I96" s="26">
        <v>151.0</v>
      </c>
      <c r="J96" s="25">
        <f>+7</f>
        <v>7</v>
      </c>
      <c r="K96" s="27">
        <v>0.0</v>
      </c>
      <c r="L96" s="26">
        <v>148.0</v>
      </c>
      <c r="M96" s="26">
        <v>124.0</v>
      </c>
      <c r="N96" s="26">
        <v>0.0</v>
      </c>
      <c r="O96" s="26">
        <v>0.0</v>
      </c>
      <c r="P96" s="26">
        <v>12.0</v>
      </c>
      <c r="Q96" s="25">
        <v>0.0</v>
      </c>
      <c r="R96" s="28">
        <v>312.5</v>
      </c>
      <c r="S96" s="26">
        <v>0.0</v>
      </c>
      <c r="T96" s="26">
        <v>19.0</v>
      </c>
      <c r="U96" s="25">
        <v>0.0</v>
      </c>
      <c r="V96" s="26">
        <v>28.5</v>
      </c>
      <c r="W96" s="26">
        <v>57.0</v>
      </c>
      <c r="X96" s="25">
        <v>0.0</v>
      </c>
      <c r="Y96" s="26">
        <f t="shared" ref="Y96:Y97" si="18">+3</f>
        <v>3</v>
      </c>
      <c r="Z96" s="26">
        <f>+6</f>
        <v>6</v>
      </c>
      <c r="AA96" s="26">
        <v>-2.0</v>
      </c>
      <c r="AB96" s="26">
        <v>0.0</v>
      </c>
      <c r="AC96" s="26">
        <v>9.0</v>
      </c>
      <c r="AD96" s="26">
        <v>14.0</v>
      </c>
      <c r="AE96" s="26">
        <v>10.0</v>
      </c>
      <c r="AF96" s="26">
        <v>3.0</v>
      </c>
      <c r="AG96" s="28">
        <v>26.0</v>
      </c>
    </row>
    <row r="97">
      <c r="A97" s="25" t="s">
        <v>449</v>
      </c>
      <c r="B97" s="25">
        <v>2016.0</v>
      </c>
      <c r="C97" s="25" t="s">
        <v>339</v>
      </c>
      <c r="D97" s="26" t="s">
        <v>602</v>
      </c>
      <c r="E97" s="26">
        <v>77.0</v>
      </c>
      <c r="F97" s="26">
        <v>72.0</v>
      </c>
      <c r="G97" s="26">
        <v>0.0</v>
      </c>
      <c r="H97" s="26">
        <v>0.0</v>
      </c>
      <c r="I97" s="26">
        <v>149.0</v>
      </c>
      <c r="J97" s="25">
        <f t="shared" ref="J97:J98" si="19">+5</f>
        <v>5</v>
      </c>
      <c r="K97" s="27">
        <v>0.0</v>
      </c>
      <c r="L97" s="26">
        <v>128.0</v>
      </c>
      <c r="M97" s="26">
        <v>103.0</v>
      </c>
      <c r="N97" s="26">
        <v>0.0</v>
      </c>
      <c r="O97" s="26">
        <v>0.0</v>
      </c>
      <c r="P97" s="26">
        <v>8.0</v>
      </c>
      <c r="Q97" s="25">
        <v>0.0</v>
      </c>
      <c r="R97" s="28">
        <v>282.3</v>
      </c>
      <c r="S97" s="26">
        <v>0.0</v>
      </c>
      <c r="T97" s="26">
        <v>13.0</v>
      </c>
      <c r="U97" s="25">
        <v>0.0</v>
      </c>
      <c r="V97" s="26">
        <v>25.5</v>
      </c>
      <c r="W97" s="26">
        <v>51.0</v>
      </c>
      <c r="X97" s="25">
        <v>0.0</v>
      </c>
      <c r="Y97" s="26">
        <f t="shared" si="18"/>
        <v>3</v>
      </c>
      <c r="Z97" s="26">
        <f>+7</f>
        <v>7</v>
      </c>
      <c r="AA97" s="26">
        <v>-5.0</v>
      </c>
      <c r="AB97" s="26">
        <v>1.0</v>
      </c>
      <c r="AC97" s="26">
        <v>4.0</v>
      </c>
      <c r="AD97" s="26">
        <v>21.0</v>
      </c>
      <c r="AE97" s="26">
        <v>9.0</v>
      </c>
      <c r="AF97" s="26">
        <v>1.0</v>
      </c>
      <c r="AG97" s="28">
        <v>25.0</v>
      </c>
    </row>
    <row r="98">
      <c r="A98" s="25" t="s">
        <v>449</v>
      </c>
      <c r="B98" s="25">
        <v>2016.0</v>
      </c>
      <c r="C98" s="25" t="s">
        <v>271</v>
      </c>
      <c r="D98" s="26" t="s">
        <v>602</v>
      </c>
      <c r="E98" s="26">
        <v>71.0</v>
      </c>
      <c r="F98" s="26">
        <v>78.0</v>
      </c>
      <c r="G98" s="26">
        <v>0.0</v>
      </c>
      <c r="H98" s="26">
        <v>0.0</v>
      </c>
      <c r="I98" s="26">
        <v>149.0</v>
      </c>
      <c r="J98" s="25">
        <f t="shared" si="19"/>
        <v>5</v>
      </c>
      <c r="K98" s="27">
        <v>0.0</v>
      </c>
      <c r="L98" s="26">
        <v>30.0</v>
      </c>
      <c r="M98" s="26">
        <v>103.0</v>
      </c>
      <c r="N98" s="26">
        <v>0.0</v>
      </c>
      <c r="O98" s="26">
        <v>0.0</v>
      </c>
      <c r="P98" s="26">
        <v>12.0</v>
      </c>
      <c r="Q98" s="25">
        <v>0.0</v>
      </c>
      <c r="R98" s="28">
        <v>318.0</v>
      </c>
      <c r="S98" s="26">
        <v>0.0</v>
      </c>
      <c r="T98" s="26">
        <v>14.0</v>
      </c>
      <c r="U98" s="25">
        <v>0.0</v>
      </c>
      <c r="V98" s="26">
        <v>24.5</v>
      </c>
      <c r="W98" s="26">
        <v>49.0</v>
      </c>
      <c r="X98" s="25">
        <v>0.0</v>
      </c>
      <c r="Y98" s="26">
        <f>+2</f>
        <v>2</v>
      </c>
      <c r="Z98" s="26">
        <f t="shared" ref="Z98:Z99" si="20">+4</f>
        <v>4</v>
      </c>
      <c r="AA98" s="26">
        <v>-1.0</v>
      </c>
      <c r="AB98" s="26">
        <v>0.0</v>
      </c>
      <c r="AC98" s="26">
        <v>7.0</v>
      </c>
      <c r="AD98" s="26">
        <v>20.0</v>
      </c>
      <c r="AE98" s="26">
        <v>6.0</v>
      </c>
      <c r="AF98" s="26">
        <v>3.0</v>
      </c>
      <c r="AG98" s="28">
        <v>25.0</v>
      </c>
    </row>
    <row r="99">
      <c r="A99" s="25" t="s">
        <v>449</v>
      </c>
      <c r="B99" s="25">
        <v>2016.0</v>
      </c>
      <c r="C99" s="25" t="s">
        <v>640</v>
      </c>
      <c r="D99" s="26" t="s">
        <v>602</v>
      </c>
      <c r="E99" s="26">
        <v>79.0</v>
      </c>
      <c r="F99" s="26">
        <v>73.0</v>
      </c>
      <c r="G99" s="26">
        <v>0.0</v>
      </c>
      <c r="H99" s="26">
        <v>0.0</v>
      </c>
      <c r="I99" s="26">
        <v>152.0</v>
      </c>
      <c r="J99" s="25">
        <f>+8</f>
        <v>8</v>
      </c>
      <c r="K99" s="27">
        <v>0.0</v>
      </c>
      <c r="L99" s="26">
        <v>148.0</v>
      </c>
      <c r="M99" s="26">
        <v>131.0</v>
      </c>
      <c r="N99" s="26">
        <v>0.0</v>
      </c>
      <c r="O99" s="26">
        <v>0.0</v>
      </c>
      <c r="P99" s="26">
        <v>12.0</v>
      </c>
      <c r="Q99" s="25">
        <v>0.0</v>
      </c>
      <c r="R99" s="28">
        <v>317.0</v>
      </c>
      <c r="S99" s="26">
        <v>0.0</v>
      </c>
      <c r="T99" s="26">
        <v>16.0</v>
      </c>
      <c r="U99" s="25">
        <v>0.0</v>
      </c>
      <c r="V99" s="26">
        <v>26.5</v>
      </c>
      <c r="W99" s="26">
        <v>53.0</v>
      </c>
      <c r="X99" s="25">
        <v>0.0</v>
      </c>
      <c r="Y99" s="26">
        <f>+7</f>
        <v>7</v>
      </c>
      <c r="Z99" s="26">
        <f t="shared" si="20"/>
        <v>4</v>
      </c>
      <c r="AA99" s="26">
        <v>-3.0</v>
      </c>
      <c r="AB99" s="26">
        <v>1.0</v>
      </c>
      <c r="AC99" s="26">
        <v>4.0</v>
      </c>
      <c r="AD99" s="26">
        <v>22.0</v>
      </c>
      <c r="AE99" s="26">
        <v>6.0</v>
      </c>
      <c r="AF99" s="26">
        <v>3.0</v>
      </c>
      <c r="AG99" s="28">
        <v>25.0</v>
      </c>
    </row>
    <row r="100">
      <c r="A100" s="25" t="s">
        <v>449</v>
      </c>
      <c r="B100" s="25">
        <v>2016.0</v>
      </c>
      <c r="C100" s="25" t="s">
        <v>560</v>
      </c>
      <c r="D100" s="26" t="s">
        <v>602</v>
      </c>
      <c r="E100" s="26">
        <v>74.0</v>
      </c>
      <c r="F100" s="26">
        <v>73.0</v>
      </c>
      <c r="G100" s="26">
        <v>0.0</v>
      </c>
      <c r="H100" s="26">
        <v>0.0</v>
      </c>
      <c r="I100" s="26">
        <v>147.0</v>
      </c>
      <c r="J100" s="25">
        <f>+3</f>
        <v>3</v>
      </c>
      <c r="K100" s="27">
        <v>0.0</v>
      </c>
      <c r="L100" s="26">
        <v>83.0</v>
      </c>
      <c r="M100" s="26">
        <v>81.0</v>
      </c>
      <c r="N100" s="26">
        <v>0.0</v>
      </c>
      <c r="O100" s="26">
        <v>0.0</v>
      </c>
      <c r="P100" s="26">
        <v>15.0</v>
      </c>
      <c r="Q100" s="25">
        <v>0.0</v>
      </c>
      <c r="R100" s="28">
        <v>306.3</v>
      </c>
      <c r="S100" s="26">
        <v>0.0</v>
      </c>
      <c r="T100" s="26">
        <v>21.0</v>
      </c>
      <c r="U100" s="25">
        <v>0.0</v>
      </c>
      <c r="V100" s="26">
        <v>28.5</v>
      </c>
      <c r="W100" s="26">
        <v>57.0</v>
      </c>
      <c r="X100" s="25">
        <v>0.0</v>
      </c>
      <c r="Y100" s="26">
        <f>+1</f>
        <v>1</v>
      </c>
      <c r="Z100" s="26">
        <f>+3</f>
        <v>3</v>
      </c>
      <c r="AA100" s="26">
        <v>-1.0</v>
      </c>
      <c r="AB100" s="26">
        <v>0.0</v>
      </c>
      <c r="AC100" s="26">
        <v>6.0</v>
      </c>
      <c r="AD100" s="26">
        <v>22.0</v>
      </c>
      <c r="AE100" s="26">
        <v>7.0</v>
      </c>
      <c r="AF100" s="26">
        <v>1.0</v>
      </c>
      <c r="AG100" s="28">
        <v>24.5</v>
      </c>
    </row>
    <row r="101">
      <c r="A101" s="25" t="s">
        <v>449</v>
      </c>
      <c r="B101" s="25">
        <v>2016.0</v>
      </c>
      <c r="C101" s="25" t="s">
        <v>643</v>
      </c>
      <c r="D101" s="26" t="s">
        <v>602</v>
      </c>
      <c r="E101" s="26">
        <v>75.0</v>
      </c>
      <c r="F101" s="26">
        <v>73.0</v>
      </c>
      <c r="G101" s="26">
        <v>0.0</v>
      </c>
      <c r="H101" s="26">
        <v>0.0</v>
      </c>
      <c r="I101" s="26">
        <v>148.0</v>
      </c>
      <c r="J101" s="25">
        <f>+4</f>
        <v>4</v>
      </c>
      <c r="K101" s="27">
        <v>0.0</v>
      </c>
      <c r="L101" s="26">
        <v>97.0</v>
      </c>
      <c r="M101" s="26">
        <v>92.0</v>
      </c>
      <c r="N101" s="26">
        <v>0.0</v>
      </c>
      <c r="O101" s="26">
        <v>0.0</v>
      </c>
      <c r="P101" s="26">
        <v>14.0</v>
      </c>
      <c r="Q101" s="25">
        <v>0.0</v>
      </c>
      <c r="R101" s="28">
        <v>306.3</v>
      </c>
      <c r="S101" s="26">
        <v>0.0</v>
      </c>
      <c r="T101" s="26">
        <v>16.0</v>
      </c>
      <c r="U101" s="25">
        <v>0.0</v>
      </c>
      <c r="V101" s="26">
        <v>26.0</v>
      </c>
      <c r="W101" s="26">
        <v>52.0</v>
      </c>
      <c r="X101" s="25">
        <v>0.0</v>
      </c>
      <c r="Y101" s="26">
        <f t="shared" ref="Y101:Y103" si="21">+4</f>
        <v>4</v>
      </c>
      <c r="Z101" s="26">
        <f>+2</f>
        <v>2</v>
      </c>
      <c r="AA101" s="26">
        <v>-2.0</v>
      </c>
      <c r="AB101" s="26">
        <v>0.0</v>
      </c>
      <c r="AC101" s="26">
        <v>7.0</v>
      </c>
      <c r="AD101" s="26">
        <v>18.0</v>
      </c>
      <c r="AE101" s="26">
        <v>11.0</v>
      </c>
      <c r="AF101" s="26">
        <v>0.0</v>
      </c>
      <c r="AG101" s="28">
        <v>24.5</v>
      </c>
    </row>
    <row r="102">
      <c r="A102" s="25" t="s">
        <v>449</v>
      </c>
      <c r="B102" s="25">
        <v>2016.0</v>
      </c>
      <c r="C102" s="25" t="s">
        <v>197</v>
      </c>
      <c r="D102" s="26" t="s">
        <v>602</v>
      </c>
      <c r="E102" s="26">
        <v>71.0</v>
      </c>
      <c r="F102" s="26">
        <v>78.0</v>
      </c>
      <c r="G102" s="26">
        <v>0.0</v>
      </c>
      <c r="H102" s="26">
        <v>0.0</v>
      </c>
      <c r="I102" s="26">
        <v>149.0</v>
      </c>
      <c r="J102" s="25">
        <f>+5</f>
        <v>5</v>
      </c>
      <c r="K102" s="27">
        <v>0.0</v>
      </c>
      <c r="L102" s="26">
        <v>30.0</v>
      </c>
      <c r="M102" s="26">
        <v>103.0</v>
      </c>
      <c r="N102" s="26">
        <v>0.0</v>
      </c>
      <c r="O102" s="26">
        <v>0.0</v>
      </c>
      <c r="P102" s="26">
        <v>12.0</v>
      </c>
      <c r="Q102" s="25">
        <v>0.0</v>
      </c>
      <c r="R102" s="28">
        <v>316.0</v>
      </c>
      <c r="S102" s="26">
        <v>0.0</v>
      </c>
      <c r="T102" s="26">
        <v>19.0</v>
      </c>
      <c r="U102" s="25">
        <v>0.0</v>
      </c>
      <c r="V102" s="26">
        <v>27.5</v>
      </c>
      <c r="W102" s="26">
        <v>55.0</v>
      </c>
      <c r="X102" s="25">
        <v>0.0</v>
      </c>
      <c r="Y102" s="26">
        <f t="shared" si="21"/>
        <v>4</v>
      </c>
      <c r="Z102" s="26">
        <f>+1</f>
        <v>1</v>
      </c>
      <c r="AA102" s="26" t="s">
        <v>34</v>
      </c>
      <c r="AB102" s="26">
        <v>0.0</v>
      </c>
      <c r="AC102" s="26">
        <v>6.0</v>
      </c>
      <c r="AD102" s="26">
        <v>23.0</v>
      </c>
      <c r="AE102" s="26">
        <v>4.0</v>
      </c>
      <c r="AF102" s="26">
        <v>3.0</v>
      </c>
      <c r="AG102" s="28">
        <v>24.5</v>
      </c>
    </row>
    <row r="103">
      <c r="A103" s="25" t="s">
        <v>449</v>
      </c>
      <c r="B103" s="25">
        <v>2016.0</v>
      </c>
      <c r="C103" s="25" t="s">
        <v>646</v>
      </c>
      <c r="D103" s="26" t="s">
        <v>602</v>
      </c>
      <c r="E103" s="26">
        <v>78.0</v>
      </c>
      <c r="F103" s="26">
        <v>75.0</v>
      </c>
      <c r="G103" s="26">
        <v>0.0</v>
      </c>
      <c r="H103" s="26">
        <v>0.0</v>
      </c>
      <c r="I103" s="26">
        <v>153.0</v>
      </c>
      <c r="J103" s="25">
        <f>+9</f>
        <v>9</v>
      </c>
      <c r="K103" s="27">
        <v>0.0</v>
      </c>
      <c r="L103" s="26">
        <v>139.0</v>
      </c>
      <c r="M103" s="26">
        <v>136.0</v>
      </c>
      <c r="N103" s="26">
        <v>0.0</v>
      </c>
      <c r="O103" s="26">
        <v>0.0</v>
      </c>
      <c r="P103" s="26">
        <v>9.0</v>
      </c>
      <c r="Q103" s="25">
        <v>0.0</v>
      </c>
      <c r="R103" s="28">
        <v>293.3</v>
      </c>
      <c r="S103" s="26">
        <v>0.0</v>
      </c>
      <c r="T103" s="26">
        <v>17.0</v>
      </c>
      <c r="U103" s="25">
        <v>0.0</v>
      </c>
      <c r="V103" s="26">
        <v>28.0</v>
      </c>
      <c r="W103" s="26">
        <v>56.0</v>
      </c>
      <c r="X103" s="25">
        <v>0.0</v>
      </c>
      <c r="Y103" s="26">
        <f t="shared" si="21"/>
        <v>4</v>
      </c>
      <c r="Z103" s="26">
        <f>+9</f>
        <v>9</v>
      </c>
      <c r="AA103" s="26">
        <v>-4.0</v>
      </c>
      <c r="AB103" s="26">
        <v>1.0</v>
      </c>
      <c r="AC103" s="26">
        <v>6.0</v>
      </c>
      <c r="AD103" s="26">
        <v>14.0</v>
      </c>
      <c r="AE103" s="26">
        <v>13.0</v>
      </c>
      <c r="AF103" s="26">
        <v>2.0</v>
      </c>
      <c r="AG103" s="28">
        <v>24.5</v>
      </c>
    </row>
    <row r="104">
      <c r="A104" s="25" t="s">
        <v>449</v>
      </c>
      <c r="B104" s="25">
        <v>2016.0</v>
      </c>
      <c r="C104" s="25" t="s">
        <v>218</v>
      </c>
      <c r="D104" s="26" t="s">
        <v>602</v>
      </c>
      <c r="E104" s="26">
        <v>77.0</v>
      </c>
      <c r="F104" s="26">
        <v>77.0</v>
      </c>
      <c r="G104" s="26">
        <v>0.0</v>
      </c>
      <c r="H104" s="26">
        <v>0.0</v>
      </c>
      <c r="I104" s="26">
        <v>154.0</v>
      </c>
      <c r="J104" s="25">
        <f>+10</f>
        <v>10</v>
      </c>
      <c r="K104" s="27">
        <v>0.0</v>
      </c>
      <c r="L104" s="26">
        <v>128.0</v>
      </c>
      <c r="M104" s="26">
        <v>142.0</v>
      </c>
      <c r="N104" s="26">
        <v>0.0</v>
      </c>
      <c r="O104" s="26">
        <v>0.0</v>
      </c>
      <c r="P104" s="26">
        <v>11.0</v>
      </c>
      <c r="Q104" s="25">
        <v>0.0</v>
      </c>
      <c r="R104" s="28">
        <v>297.8</v>
      </c>
      <c r="S104" s="26">
        <v>0.0</v>
      </c>
      <c r="T104" s="26">
        <v>18.0</v>
      </c>
      <c r="U104" s="25">
        <v>0.0</v>
      </c>
      <c r="V104" s="26">
        <v>27.5</v>
      </c>
      <c r="W104" s="26">
        <v>55.0</v>
      </c>
      <c r="X104" s="25">
        <v>0.0</v>
      </c>
      <c r="Y104" s="26">
        <f t="shared" ref="Y104:Y105" si="22">+3</f>
        <v>3</v>
      </c>
      <c r="Z104" s="26">
        <f>+11</f>
        <v>11</v>
      </c>
      <c r="AA104" s="26">
        <v>-4.0</v>
      </c>
      <c r="AB104" s="26">
        <v>0.0</v>
      </c>
      <c r="AC104" s="26">
        <v>9.0</v>
      </c>
      <c r="AD104" s="26">
        <v>12.0</v>
      </c>
      <c r="AE104" s="26">
        <v>13.0</v>
      </c>
      <c r="AF104" s="26">
        <v>2.0</v>
      </c>
      <c r="AG104" s="28">
        <v>24.5</v>
      </c>
    </row>
    <row r="105">
      <c r="A105" s="25" t="s">
        <v>449</v>
      </c>
      <c r="B105" s="25">
        <v>2016.0</v>
      </c>
      <c r="C105" s="27" t="s">
        <v>380</v>
      </c>
      <c r="D105" s="26" t="s">
        <v>602</v>
      </c>
      <c r="E105" s="26">
        <v>73.0</v>
      </c>
      <c r="F105" s="26">
        <v>76.0</v>
      </c>
      <c r="G105" s="26">
        <v>0.0</v>
      </c>
      <c r="H105" s="26">
        <v>0.0</v>
      </c>
      <c r="I105" s="26">
        <v>149.0</v>
      </c>
      <c r="J105" s="27">
        <f>+5</f>
        <v>5</v>
      </c>
      <c r="K105" s="27">
        <v>0.0</v>
      </c>
      <c r="L105" s="26">
        <v>55.0</v>
      </c>
      <c r="M105" s="26">
        <v>103.0</v>
      </c>
      <c r="N105" s="26">
        <v>0.0</v>
      </c>
      <c r="O105" s="26">
        <v>0.0</v>
      </c>
      <c r="P105" s="26">
        <v>7.0</v>
      </c>
      <c r="Q105" s="25">
        <v>0.0</v>
      </c>
      <c r="R105" s="28">
        <v>316.0</v>
      </c>
      <c r="S105" s="26">
        <v>0.0</v>
      </c>
      <c r="T105" s="26">
        <v>19.0</v>
      </c>
      <c r="U105" s="25">
        <v>0.0</v>
      </c>
      <c r="V105" s="26">
        <v>28.0</v>
      </c>
      <c r="W105" s="26">
        <v>56.0</v>
      </c>
      <c r="X105" s="25">
        <v>0.0</v>
      </c>
      <c r="Y105" s="26">
        <f t="shared" si="22"/>
        <v>3</v>
      </c>
      <c r="Z105" s="26">
        <f>+5</f>
        <v>5</v>
      </c>
      <c r="AA105" s="26">
        <v>-3.0</v>
      </c>
      <c r="AB105" s="26">
        <v>0.0</v>
      </c>
      <c r="AC105" s="26">
        <v>7.0</v>
      </c>
      <c r="AD105" s="26">
        <v>18.0</v>
      </c>
      <c r="AE105" s="26">
        <v>10.0</v>
      </c>
      <c r="AF105" s="26">
        <v>1.0</v>
      </c>
      <c r="AG105" s="28">
        <v>24.0</v>
      </c>
    </row>
    <row r="106">
      <c r="A106" s="25" t="s">
        <v>449</v>
      </c>
      <c r="B106" s="25">
        <v>2016.0</v>
      </c>
      <c r="C106" s="25" t="s">
        <v>610</v>
      </c>
      <c r="D106" s="26" t="s">
        <v>602</v>
      </c>
      <c r="E106" s="26">
        <v>74.0</v>
      </c>
      <c r="F106" s="26">
        <v>76.0</v>
      </c>
      <c r="G106" s="26">
        <v>0.0</v>
      </c>
      <c r="H106" s="26">
        <v>0.0</v>
      </c>
      <c r="I106" s="26">
        <v>150.0</v>
      </c>
      <c r="J106" s="25">
        <f>+6</f>
        <v>6</v>
      </c>
      <c r="K106" s="27">
        <v>0.0</v>
      </c>
      <c r="L106" s="26">
        <v>83.0</v>
      </c>
      <c r="M106" s="26">
        <v>118.0</v>
      </c>
      <c r="N106" s="26">
        <v>0.0</v>
      </c>
      <c r="O106" s="26">
        <v>0.0</v>
      </c>
      <c r="P106" s="26">
        <v>11.0</v>
      </c>
      <c r="Q106" s="25">
        <v>0.0</v>
      </c>
      <c r="R106" s="28">
        <v>317.8</v>
      </c>
      <c r="S106" s="26">
        <v>0.0</v>
      </c>
      <c r="T106" s="26">
        <v>20.0</v>
      </c>
      <c r="U106" s="25">
        <v>0.0</v>
      </c>
      <c r="V106" s="26">
        <v>29.5</v>
      </c>
      <c r="W106" s="26">
        <v>59.0</v>
      </c>
      <c r="X106" s="25">
        <v>0.0</v>
      </c>
      <c r="Y106" s="26">
        <f t="shared" ref="Y106:Z106" si="23">+4</f>
        <v>4</v>
      </c>
      <c r="Z106" s="26">
        <f t="shared" si="23"/>
        <v>4</v>
      </c>
      <c r="AA106" s="26">
        <v>-2.0</v>
      </c>
      <c r="AB106" s="26">
        <v>1.0</v>
      </c>
      <c r="AC106" s="26">
        <v>4.0</v>
      </c>
      <c r="AD106" s="26">
        <v>20.0</v>
      </c>
      <c r="AE106" s="26">
        <v>10.0</v>
      </c>
      <c r="AF106" s="26">
        <v>1.0</v>
      </c>
      <c r="AG106" s="28">
        <v>24.0</v>
      </c>
    </row>
    <row r="107">
      <c r="A107" s="25" t="s">
        <v>449</v>
      </c>
      <c r="B107" s="25">
        <v>2016.0</v>
      </c>
      <c r="C107" s="25" t="s">
        <v>597</v>
      </c>
      <c r="D107" s="26" t="s">
        <v>602</v>
      </c>
      <c r="E107" s="26">
        <v>75.0</v>
      </c>
      <c r="F107" s="26">
        <v>72.0</v>
      </c>
      <c r="G107" s="26">
        <v>0.0</v>
      </c>
      <c r="H107" s="26">
        <v>0.0</v>
      </c>
      <c r="I107" s="26">
        <v>147.0</v>
      </c>
      <c r="J107" s="25">
        <f>+3</f>
        <v>3</v>
      </c>
      <c r="K107" s="27">
        <v>0.0</v>
      </c>
      <c r="L107" s="26">
        <v>97.0</v>
      </c>
      <c r="M107" s="26">
        <v>81.0</v>
      </c>
      <c r="N107" s="26">
        <v>0.0</v>
      </c>
      <c r="O107" s="26">
        <v>0.0</v>
      </c>
      <c r="P107" s="26">
        <v>18.0</v>
      </c>
      <c r="Q107" s="25">
        <v>0.0</v>
      </c>
      <c r="R107" s="28">
        <v>290.0</v>
      </c>
      <c r="S107" s="26">
        <v>0.0</v>
      </c>
      <c r="T107" s="26">
        <v>17.0</v>
      </c>
      <c r="U107" s="25">
        <v>0.0</v>
      </c>
      <c r="V107" s="26">
        <v>26.0</v>
      </c>
      <c r="W107" s="26">
        <v>52.0</v>
      </c>
      <c r="X107" s="25">
        <v>0.0</v>
      </c>
      <c r="Y107" s="26">
        <f>+5</f>
        <v>5</v>
      </c>
      <c r="Z107" s="26" t="s">
        <v>34</v>
      </c>
      <c r="AA107" s="26">
        <v>-2.0</v>
      </c>
      <c r="AB107" s="26">
        <v>0.0</v>
      </c>
      <c r="AC107" s="26">
        <v>5.0</v>
      </c>
      <c r="AD107" s="26">
        <v>25.0</v>
      </c>
      <c r="AE107" s="26">
        <v>4.0</v>
      </c>
      <c r="AF107" s="26">
        <v>2.0</v>
      </c>
      <c r="AG107" s="28">
        <v>23.5</v>
      </c>
    </row>
    <row r="108">
      <c r="A108" s="25" t="s">
        <v>449</v>
      </c>
      <c r="B108" s="25">
        <v>2016.0</v>
      </c>
      <c r="C108" s="25" t="s">
        <v>653</v>
      </c>
      <c r="D108" s="26" t="s">
        <v>602</v>
      </c>
      <c r="E108" s="26">
        <v>77.0</v>
      </c>
      <c r="F108" s="26">
        <v>72.0</v>
      </c>
      <c r="G108" s="26">
        <v>0.0</v>
      </c>
      <c r="H108" s="26">
        <v>0.0</v>
      </c>
      <c r="I108" s="26">
        <v>149.0</v>
      </c>
      <c r="J108" s="25">
        <f>+5</f>
        <v>5</v>
      </c>
      <c r="K108" s="27">
        <v>0.0</v>
      </c>
      <c r="L108" s="26">
        <v>128.0</v>
      </c>
      <c r="M108" s="26">
        <v>103.0</v>
      </c>
      <c r="N108" s="26">
        <v>0.0</v>
      </c>
      <c r="O108" s="26">
        <v>0.0</v>
      </c>
      <c r="P108" s="26">
        <v>10.0</v>
      </c>
      <c r="Q108" s="25">
        <v>0.0</v>
      </c>
      <c r="R108" s="28">
        <v>319.5</v>
      </c>
      <c r="S108" s="26">
        <v>0.0</v>
      </c>
      <c r="T108" s="26">
        <v>18.0</v>
      </c>
      <c r="U108" s="25">
        <v>0.0</v>
      </c>
      <c r="V108" s="26">
        <v>29.5</v>
      </c>
      <c r="W108" s="26">
        <v>59.0</v>
      </c>
      <c r="X108" s="25">
        <v>0.0</v>
      </c>
      <c r="Y108" s="26">
        <f>+2</f>
        <v>2</v>
      </c>
      <c r="Z108" s="26">
        <f>+5</f>
        <v>5</v>
      </c>
      <c r="AA108" s="26">
        <v>-2.0</v>
      </c>
      <c r="AB108" s="26">
        <v>1.0</v>
      </c>
      <c r="AC108" s="26">
        <v>3.0</v>
      </c>
      <c r="AD108" s="26">
        <v>23.0</v>
      </c>
      <c r="AE108" s="26">
        <v>8.0</v>
      </c>
      <c r="AF108" s="26">
        <v>1.0</v>
      </c>
      <c r="AG108" s="28">
        <v>23.5</v>
      </c>
    </row>
    <row r="109">
      <c r="A109" s="25" t="s">
        <v>449</v>
      </c>
      <c r="B109" s="25">
        <v>2016.0</v>
      </c>
      <c r="C109" s="25" t="s">
        <v>130</v>
      </c>
      <c r="D109" s="26" t="s">
        <v>602</v>
      </c>
      <c r="E109" s="26">
        <v>78.0</v>
      </c>
      <c r="F109" s="26">
        <v>76.0</v>
      </c>
      <c r="G109" s="26">
        <v>0.0</v>
      </c>
      <c r="H109" s="26">
        <v>0.0</v>
      </c>
      <c r="I109" s="26">
        <v>154.0</v>
      </c>
      <c r="J109" s="25">
        <f>+10</f>
        <v>10</v>
      </c>
      <c r="K109" s="27">
        <v>0.0</v>
      </c>
      <c r="L109" s="26">
        <v>139.0</v>
      </c>
      <c r="M109" s="26">
        <v>142.0</v>
      </c>
      <c r="N109" s="26">
        <v>0.0</v>
      </c>
      <c r="O109" s="26">
        <v>0.0</v>
      </c>
      <c r="P109" s="26">
        <v>6.0</v>
      </c>
      <c r="Q109" s="25">
        <v>0.0</v>
      </c>
      <c r="R109" s="28">
        <v>297.8</v>
      </c>
      <c r="S109" s="26">
        <v>0.0</v>
      </c>
      <c r="T109" s="26">
        <v>16.0</v>
      </c>
      <c r="U109" s="25">
        <v>0.0</v>
      </c>
      <c r="V109" s="26">
        <v>29.5</v>
      </c>
      <c r="W109" s="26">
        <v>59.0</v>
      </c>
      <c r="X109" s="25">
        <v>0.0</v>
      </c>
      <c r="Y109" s="26">
        <f>+5</f>
        <v>5</v>
      </c>
      <c r="Z109" s="26">
        <f>+10</f>
        <v>10</v>
      </c>
      <c r="AA109" s="26">
        <v>-5.0</v>
      </c>
      <c r="AB109" s="26">
        <v>1.0</v>
      </c>
      <c r="AC109" s="26">
        <v>5.0</v>
      </c>
      <c r="AD109" s="26">
        <v>17.0</v>
      </c>
      <c r="AE109" s="26">
        <v>9.0</v>
      </c>
      <c r="AF109" s="26">
        <v>4.0</v>
      </c>
      <c r="AG109" s="28">
        <v>23.0</v>
      </c>
    </row>
    <row r="110">
      <c r="A110" s="25" t="s">
        <v>449</v>
      </c>
      <c r="B110" s="25">
        <v>2016.0</v>
      </c>
      <c r="C110" s="25" t="s">
        <v>162</v>
      </c>
      <c r="D110" s="26" t="s">
        <v>602</v>
      </c>
      <c r="E110" s="26">
        <v>73.0</v>
      </c>
      <c r="F110" s="26">
        <v>75.0</v>
      </c>
      <c r="G110" s="26">
        <v>0.0</v>
      </c>
      <c r="H110" s="26">
        <v>0.0</v>
      </c>
      <c r="I110" s="26">
        <v>148.0</v>
      </c>
      <c r="J110" s="25">
        <f>+4</f>
        <v>4</v>
      </c>
      <c r="K110" s="27">
        <v>0.0</v>
      </c>
      <c r="L110" s="26">
        <v>55.0</v>
      </c>
      <c r="M110" s="26">
        <v>92.0</v>
      </c>
      <c r="N110" s="26">
        <v>0.0</v>
      </c>
      <c r="O110" s="26">
        <v>0.0</v>
      </c>
      <c r="P110" s="26">
        <v>17.0</v>
      </c>
      <c r="Q110" s="25">
        <v>0.0</v>
      </c>
      <c r="R110" s="28">
        <v>312.3</v>
      </c>
      <c r="S110" s="26">
        <v>0.0</v>
      </c>
      <c r="T110" s="26">
        <v>24.0</v>
      </c>
      <c r="U110" s="25">
        <v>0.0</v>
      </c>
      <c r="V110" s="26">
        <v>32.0</v>
      </c>
      <c r="W110" s="26">
        <v>64.0</v>
      </c>
      <c r="X110" s="25">
        <v>0.0</v>
      </c>
      <c r="Y110" s="26">
        <f>+4</f>
        <v>4</v>
      </c>
      <c r="Z110" s="26">
        <f>+3</f>
        <v>3</v>
      </c>
      <c r="AA110" s="26">
        <v>-3.0</v>
      </c>
      <c r="AB110" s="26">
        <v>0.0</v>
      </c>
      <c r="AC110" s="26">
        <v>5.0</v>
      </c>
      <c r="AD110" s="26">
        <v>24.0</v>
      </c>
      <c r="AE110" s="26">
        <v>5.0</v>
      </c>
      <c r="AF110" s="26">
        <v>2.0</v>
      </c>
      <c r="AG110" s="28">
        <v>22.5</v>
      </c>
    </row>
    <row r="111">
      <c r="A111" s="25" t="s">
        <v>449</v>
      </c>
      <c r="B111" s="25">
        <v>2016.0</v>
      </c>
      <c r="C111" s="25" t="s">
        <v>578</v>
      </c>
      <c r="D111" s="26" t="s">
        <v>602</v>
      </c>
      <c r="E111" s="26">
        <v>74.0</v>
      </c>
      <c r="F111" s="26">
        <v>78.0</v>
      </c>
      <c r="G111" s="26">
        <v>0.0</v>
      </c>
      <c r="H111" s="26">
        <v>0.0</v>
      </c>
      <c r="I111" s="26">
        <v>152.0</v>
      </c>
      <c r="J111" s="25">
        <f>+8</f>
        <v>8</v>
      </c>
      <c r="K111" s="27">
        <v>0.0</v>
      </c>
      <c r="L111" s="26">
        <v>83.0</v>
      </c>
      <c r="M111" s="26">
        <v>131.0</v>
      </c>
      <c r="N111" s="26">
        <v>0.0</v>
      </c>
      <c r="O111" s="26">
        <v>0.0</v>
      </c>
      <c r="P111" s="26">
        <v>15.0</v>
      </c>
      <c r="Q111" s="25">
        <v>0.0</v>
      </c>
      <c r="R111" s="28">
        <v>273.5</v>
      </c>
      <c r="S111" s="26">
        <v>0.0</v>
      </c>
      <c r="T111" s="26">
        <v>17.0</v>
      </c>
      <c r="U111" s="25">
        <v>0.0</v>
      </c>
      <c r="V111" s="26">
        <v>27.0</v>
      </c>
      <c r="W111" s="26">
        <v>54.0</v>
      </c>
      <c r="X111" s="25">
        <v>0.0</v>
      </c>
      <c r="Y111" s="26">
        <f>+6</f>
        <v>6</v>
      </c>
      <c r="Z111" s="26">
        <f>+5</f>
        <v>5</v>
      </c>
      <c r="AA111" s="26">
        <v>-3.0</v>
      </c>
      <c r="AB111" s="26">
        <v>0.0</v>
      </c>
      <c r="AC111" s="26">
        <v>7.0</v>
      </c>
      <c r="AD111" s="26">
        <v>18.0</v>
      </c>
      <c r="AE111" s="26">
        <v>7.0</v>
      </c>
      <c r="AF111" s="26">
        <v>4.0</v>
      </c>
      <c r="AG111" s="28">
        <v>22.5</v>
      </c>
    </row>
    <row r="112">
      <c r="A112" s="25" t="s">
        <v>449</v>
      </c>
      <c r="B112" s="25">
        <v>2016.0</v>
      </c>
      <c r="C112" s="25" t="s">
        <v>256</v>
      </c>
      <c r="D112" s="26" t="s">
        <v>602</v>
      </c>
      <c r="E112" s="26">
        <v>70.0</v>
      </c>
      <c r="F112" s="26">
        <v>78.0</v>
      </c>
      <c r="G112" s="26">
        <v>0.0</v>
      </c>
      <c r="H112" s="26">
        <v>0.0</v>
      </c>
      <c r="I112" s="26">
        <v>148.0</v>
      </c>
      <c r="J112" s="25">
        <f t="shared" ref="J112:J113" si="25">+4</f>
        <v>4</v>
      </c>
      <c r="K112" s="27">
        <v>0.0</v>
      </c>
      <c r="L112" s="26">
        <v>21.0</v>
      </c>
      <c r="M112" s="26">
        <v>92.0</v>
      </c>
      <c r="N112" s="26">
        <v>0.0</v>
      </c>
      <c r="O112" s="26">
        <v>0.0</v>
      </c>
      <c r="P112" s="26">
        <v>10.0</v>
      </c>
      <c r="Q112" s="25">
        <v>0.0</v>
      </c>
      <c r="R112" s="28">
        <v>280.5</v>
      </c>
      <c r="S112" s="26">
        <v>0.0</v>
      </c>
      <c r="T112" s="26">
        <v>21.0</v>
      </c>
      <c r="U112" s="25">
        <v>0.0</v>
      </c>
      <c r="V112" s="26">
        <v>29.5</v>
      </c>
      <c r="W112" s="26">
        <v>59.0</v>
      </c>
      <c r="X112" s="25">
        <v>0.0</v>
      </c>
      <c r="Y112" s="26">
        <f t="shared" ref="Y112:Z112" si="24">+3</f>
        <v>3</v>
      </c>
      <c r="Z112" s="26">
        <f t="shared" si="24"/>
        <v>3</v>
      </c>
      <c r="AA112" s="26">
        <v>-2.0</v>
      </c>
      <c r="AB112" s="26">
        <v>0.0</v>
      </c>
      <c r="AC112" s="26">
        <v>5.0</v>
      </c>
      <c r="AD112" s="26">
        <v>23.0</v>
      </c>
      <c r="AE112" s="26">
        <v>7.0</v>
      </c>
      <c r="AF112" s="26">
        <v>1.0</v>
      </c>
      <c r="AG112" s="28">
        <v>22.0</v>
      </c>
    </row>
    <row r="113">
      <c r="A113" s="25" t="s">
        <v>449</v>
      </c>
      <c r="B113" s="25">
        <v>2016.0</v>
      </c>
      <c r="C113" s="25" t="s">
        <v>658</v>
      </c>
      <c r="D113" s="26" t="s">
        <v>602</v>
      </c>
      <c r="E113" s="26">
        <v>73.0</v>
      </c>
      <c r="F113" s="26">
        <v>75.0</v>
      </c>
      <c r="G113" s="26">
        <v>0.0</v>
      </c>
      <c r="H113" s="26">
        <v>0.0</v>
      </c>
      <c r="I113" s="26">
        <v>148.0</v>
      </c>
      <c r="J113" s="25">
        <f t="shared" si="25"/>
        <v>4</v>
      </c>
      <c r="K113" s="27">
        <v>0.0</v>
      </c>
      <c r="L113" s="26">
        <v>55.0</v>
      </c>
      <c r="M113" s="26">
        <v>92.0</v>
      </c>
      <c r="N113" s="26">
        <v>0.0</v>
      </c>
      <c r="O113" s="26">
        <v>0.0</v>
      </c>
      <c r="P113" s="26">
        <v>12.0</v>
      </c>
      <c r="Q113" s="25">
        <v>0.0</v>
      </c>
      <c r="R113" s="28">
        <v>301.0</v>
      </c>
      <c r="S113" s="26">
        <v>0.0</v>
      </c>
      <c r="T113" s="26">
        <v>21.0</v>
      </c>
      <c r="U113" s="25">
        <v>0.0</v>
      </c>
      <c r="V113" s="26">
        <v>28.5</v>
      </c>
      <c r="W113" s="26">
        <v>57.0</v>
      </c>
      <c r="X113" s="25">
        <v>0.0</v>
      </c>
      <c r="Y113" s="26">
        <f t="shared" ref="Y113:Y115" si="26">+2</f>
        <v>2</v>
      </c>
      <c r="Z113" s="26">
        <f>+4</f>
        <v>4</v>
      </c>
      <c r="AA113" s="26">
        <v>-2.0</v>
      </c>
      <c r="AB113" s="26">
        <v>0.0</v>
      </c>
      <c r="AC113" s="26">
        <v>5.0</v>
      </c>
      <c r="AD113" s="26">
        <v>23.0</v>
      </c>
      <c r="AE113" s="26">
        <v>7.0</v>
      </c>
      <c r="AF113" s="26">
        <v>1.0</v>
      </c>
      <c r="AG113" s="28">
        <v>22.0</v>
      </c>
    </row>
    <row r="114">
      <c r="A114" s="25" t="s">
        <v>449</v>
      </c>
      <c r="B114" s="25">
        <v>2016.0</v>
      </c>
      <c r="C114" s="25" t="s">
        <v>660</v>
      </c>
      <c r="D114" s="26" t="s">
        <v>602</v>
      </c>
      <c r="E114" s="26">
        <v>73.0</v>
      </c>
      <c r="F114" s="26">
        <v>77.0</v>
      </c>
      <c r="G114" s="26">
        <v>0.0</v>
      </c>
      <c r="H114" s="26">
        <v>0.0</v>
      </c>
      <c r="I114" s="26">
        <v>150.0</v>
      </c>
      <c r="J114" s="25">
        <f>+6</f>
        <v>6</v>
      </c>
      <c r="K114" s="27">
        <v>0.0</v>
      </c>
      <c r="L114" s="26">
        <v>55.0</v>
      </c>
      <c r="M114" s="26">
        <v>118.0</v>
      </c>
      <c r="N114" s="26">
        <v>0.0</v>
      </c>
      <c r="O114" s="26">
        <v>0.0</v>
      </c>
      <c r="P114" s="26">
        <v>13.0</v>
      </c>
      <c r="Q114" s="25">
        <v>0.0</v>
      </c>
      <c r="R114" s="28">
        <v>309.5</v>
      </c>
      <c r="S114" s="26">
        <v>0.0</v>
      </c>
      <c r="T114" s="26">
        <v>13.0</v>
      </c>
      <c r="U114" s="25">
        <v>0.0</v>
      </c>
      <c r="V114" s="26">
        <v>27.0</v>
      </c>
      <c r="W114" s="26">
        <v>54.0</v>
      </c>
      <c r="X114" s="25">
        <v>0.0</v>
      </c>
      <c r="Y114" s="26">
        <f t="shared" si="26"/>
        <v>2</v>
      </c>
      <c r="Z114" s="26">
        <f>+8</f>
        <v>8</v>
      </c>
      <c r="AA114" s="26">
        <v>-4.0</v>
      </c>
      <c r="AB114" s="26">
        <v>1.0</v>
      </c>
      <c r="AC114" s="26">
        <v>3.0</v>
      </c>
      <c r="AD114" s="26">
        <v>21.0</v>
      </c>
      <c r="AE114" s="26">
        <v>11.0</v>
      </c>
      <c r="AF114" s="26">
        <v>0.0</v>
      </c>
      <c r="AG114" s="28">
        <v>22.0</v>
      </c>
    </row>
    <row r="115">
      <c r="A115" s="25" t="s">
        <v>449</v>
      </c>
      <c r="B115" s="25">
        <v>2016.0</v>
      </c>
      <c r="C115" s="25" t="s">
        <v>661</v>
      </c>
      <c r="D115" s="26" t="s">
        <v>602</v>
      </c>
      <c r="E115" s="26">
        <v>76.0</v>
      </c>
      <c r="F115" s="26">
        <v>72.0</v>
      </c>
      <c r="G115" s="26">
        <v>0.0</v>
      </c>
      <c r="H115" s="26">
        <v>0.0</v>
      </c>
      <c r="I115" s="26">
        <v>148.0</v>
      </c>
      <c r="J115" s="25">
        <f>+4</f>
        <v>4</v>
      </c>
      <c r="K115" s="27">
        <v>0.0</v>
      </c>
      <c r="L115" s="26">
        <v>117.0</v>
      </c>
      <c r="M115" s="26">
        <v>92.0</v>
      </c>
      <c r="N115" s="26">
        <v>0.0</v>
      </c>
      <c r="O115" s="26">
        <v>0.0</v>
      </c>
      <c r="P115" s="26">
        <v>16.0</v>
      </c>
      <c r="Q115" s="25">
        <v>0.0</v>
      </c>
      <c r="R115" s="28">
        <v>313.0</v>
      </c>
      <c r="S115" s="26">
        <v>0.0</v>
      </c>
      <c r="T115" s="26">
        <v>21.0</v>
      </c>
      <c r="U115" s="25">
        <v>0.0</v>
      </c>
      <c r="V115" s="26">
        <v>32.0</v>
      </c>
      <c r="W115" s="26">
        <v>64.0</v>
      </c>
      <c r="X115" s="25">
        <v>0.0</v>
      </c>
      <c r="Y115" s="26">
        <f t="shared" si="26"/>
        <v>2</v>
      </c>
      <c r="Z115" s="26">
        <f>+3</f>
        <v>3</v>
      </c>
      <c r="AA115" s="26">
        <v>-1.0</v>
      </c>
      <c r="AB115" s="26">
        <v>0.0</v>
      </c>
      <c r="AC115" s="26">
        <v>5.0</v>
      </c>
      <c r="AD115" s="26">
        <v>22.0</v>
      </c>
      <c r="AE115" s="26">
        <v>9.0</v>
      </c>
      <c r="AF115" s="26">
        <v>0.0</v>
      </c>
      <c r="AG115" s="28">
        <v>21.5</v>
      </c>
    </row>
    <row r="116">
      <c r="A116" s="25" t="s">
        <v>449</v>
      </c>
      <c r="B116" s="25">
        <v>2016.0</v>
      </c>
      <c r="C116" s="25" t="s">
        <v>311</v>
      </c>
      <c r="D116" s="26" t="s">
        <v>602</v>
      </c>
      <c r="E116" s="26">
        <v>75.0</v>
      </c>
      <c r="F116" s="26">
        <v>74.0</v>
      </c>
      <c r="G116" s="26">
        <v>0.0</v>
      </c>
      <c r="H116" s="26">
        <v>0.0</v>
      </c>
      <c r="I116" s="26">
        <v>149.0</v>
      </c>
      <c r="J116" s="25">
        <f t="shared" ref="J116:J118" si="27">+5</f>
        <v>5</v>
      </c>
      <c r="K116" s="27">
        <v>0.0</v>
      </c>
      <c r="L116" s="26">
        <v>97.0</v>
      </c>
      <c r="M116" s="26">
        <v>103.0</v>
      </c>
      <c r="N116" s="26">
        <v>0.0</v>
      </c>
      <c r="O116" s="26">
        <v>0.0</v>
      </c>
      <c r="P116" s="26">
        <v>6.0</v>
      </c>
      <c r="Q116" s="25">
        <v>0.0</v>
      </c>
      <c r="R116" s="28">
        <v>277.3</v>
      </c>
      <c r="S116" s="26">
        <v>0.0</v>
      </c>
      <c r="T116" s="26">
        <v>20.0</v>
      </c>
      <c r="U116" s="25">
        <v>0.0</v>
      </c>
      <c r="V116" s="26">
        <v>29.0</v>
      </c>
      <c r="W116" s="26">
        <v>58.0</v>
      </c>
      <c r="X116" s="25">
        <v>0.0</v>
      </c>
      <c r="Y116" s="26" t="s">
        <v>34</v>
      </c>
      <c r="Z116" s="26">
        <f>+7</f>
        <v>7</v>
      </c>
      <c r="AA116" s="26">
        <v>-2.0</v>
      </c>
      <c r="AB116" s="26">
        <v>0.0</v>
      </c>
      <c r="AC116" s="26">
        <v>5.0</v>
      </c>
      <c r="AD116" s="26">
        <v>23.0</v>
      </c>
      <c r="AE116" s="26">
        <v>6.0</v>
      </c>
      <c r="AF116" s="26">
        <v>2.0</v>
      </c>
      <c r="AG116" s="28">
        <v>21.5</v>
      </c>
    </row>
    <row r="117">
      <c r="A117" s="25" t="s">
        <v>449</v>
      </c>
      <c r="B117" s="25">
        <v>2016.0</v>
      </c>
      <c r="C117" s="25" t="s">
        <v>287</v>
      </c>
      <c r="D117" s="26" t="s">
        <v>602</v>
      </c>
      <c r="E117" s="26">
        <v>74.0</v>
      </c>
      <c r="F117" s="26">
        <v>75.0</v>
      </c>
      <c r="G117" s="26">
        <v>0.0</v>
      </c>
      <c r="H117" s="26">
        <v>0.0</v>
      </c>
      <c r="I117" s="26">
        <v>149.0</v>
      </c>
      <c r="J117" s="25">
        <f t="shared" si="27"/>
        <v>5</v>
      </c>
      <c r="K117" s="27">
        <v>0.0</v>
      </c>
      <c r="L117" s="26">
        <v>83.0</v>
      </c>
      <c r="M117" s="26">
        <v>103.0</v>
      </c>
      <c r="N117" s="26">
        <v>0.0</v>
      </c>
      <c r="O117" s="26">
        <v>0.0</v>
      </c>
      <c r="P117" s="26">
        <v>11.0</v>
      </c>
      <c r="Q117" s="25">
        <v>0.0</v>
      </c>
      <c r="R117" s="28">
        <v>295.5</v>
      </c>
      <c r="S117" s="26">
        <v>0.0</v>
      </c>
      <c r="T117" s="26">
        <v>18.0</v>
      </c>
      <c r="U117" s="25">
        <v>0.0</v>
      </c>
      <c r="V117" s="26">
        <v>28.5</v>
      </c>
      <c r="W117" s="26">
        <v>57.0</v>
      </c>
      <c r="X117" s="25">
        <v>0.0</v>
      </c>
      <c r="Y117" s="26">
        <f>+2</f>
        <v>2</v>
      </c>
      <c r="Z117" s="26">
        <f>+4</f>
        <v>4</v>
      </c>
      <c r="AA117" s="26">
        <v>-1.0</v>
      </c>
      <c r="AB117" s="26">
        <v>0.0</v>
      </c>
      <c r="AC117" s="26">
        <v>5.0</v>
      </c>
      <c r="AD117" s="26">
        <v>23.0</v>
      </c>
      <c r="AE117" s="26">
        <v>6.0</v>
      </c>
      <c r="AF117" s="26">
        <v>2.0</v>
      </c>
      <c r="AG117" s="28">
        <v>21.5</v>
      </c>
    </row>
    <row r="118">
      <c r="A118" s="25" t="s">
        <v>449</v>
      </c>
      <c r="B118" s="25">
        <v>2016.0</v>
      </c>
      <c r="C118" s="25" t="s">
        <v>327</v>
      </c>
      <c r="D118" s="26" t="s">
        <v>602</v>
      </c>
      <c r="E118" s="26">
        <v>77.0</v>
      </c>
      <c r="F118" s="26">
        <v>72.0</v>
      </c>
      <c r="G118" s="26">
        <v>0.0</v>
      </c>
      <c r="H118" s="26">
        <v>0.0</v>
      </c>
      <c r="I118" s="26">
        <v>149.0</v>
      </c>
      <c r="J118" s="25">
        <f t="shared" si="27"/>
        <v>5</v>
      </c>
      <c r="K118" s="27">
        <v>0.0</v>
      </c>
      <c r="L118" s="26">
        <v>128.0</v>
      </c>
      <c r="M118" s="26">
        <v>103.0</v>
      </c>
      <c r="N118" s="26">
        <v>0.0</v>
      </c>
      <c r="O118" s="26">
        <v>0.0</v>
      </c>
      <c r="P118" s="26">
        <v>13.0</v>
      </c>
      <c r="Q118" s="25">
        <v>0.0</v>
      </c>
      <c r="R118" s="28">
        <v>295.3</v>
      </c>
      <c r="S118" s="26">
        <v>0.0</v>
      </c>
      <c r="T118" s="26">
        <v>13.0</v>
      </c>
      <c r="U118" s="25">
        <v>0.0</v>
      </c>
      <c r="V118" s="26">
        <v>25.0</v>
      </c>
      <c r="W118" s="26">
        <v>50.0</v>
      </c>
      <c r="X118" s="25">
        <v>0.0</v>
      </c>
      <c r="Y118" s="26">
        <f t="shared" ref="Y118:Y119" si="28">+1</f>
        <v>1</v>
      </c>
      <c r="Z118" s="26">
        <f>+6</f>
        <v>6</v>
      </c>
      <c r="AA118" s="26">
        <v>-2.0</v>
      </c>
      <c r="AB118" s="26">
        <v>0.0</v>
      </c>
      <c r="AC118" s="26">
        <v>4.0</v>
      </c>
      <c r="AD118" s="26">
        <v>26.0</v>
      </c>
      <c r="AE118" s="26">
        <v>5.0</v>
      </c>
      <c r="AF118" s="26">
        <v>1.0</v>
      </c>
      <c r="AG118" s="28">
        <v>21.5</v>
      </c>
    </row>
    <row r="119">
      <c r="A119" s="25" t="s">
        <v>449</v>
      </c>
      <c r="B119" s="25">
        <v>2016.0</v>
      </c>
      <c r="C119" s="25" t="s">
        <v>665</v>
      </c>
      <c r="D119" s="26" t="s">
        <v>602</v>
      </c>
      <c r="E119" s="26">
        <v>71.0</v>
      </c>
      <c r="F119" s="26">
        <v>77.0</v>
      </c>
      <c r="G119" s="26">
        <v>0.0</v>
      </c>
      <c r="H119" s="26">
        <v>0.0</v>
      </c>
      <c r="I119" s="26">
        <v>148.0</v>
      </c>
      <c r="J119" s="25">
        <f>+4</f>
        <v>4</v>
      </c>
      <c r="K119" s="27">
        <v>0.0</v>
      </c>
      <c r="L119" s="26">
        <v>30.0</v>
      </c>
      <c r="M119" s="26">
        <v>92.0</v>
      </c>
      <c r="N119" s="26">
        <v>0.0</v>
      </c>
      <c r="O119" s="26">
        <v>0.0</v>
      </c>
      <c r="P119" s="26">
        <v>17.0</v>
      </c>
      <c r="Q119" s="25">
        <v>0.0</v>
      </c>
      <c r="R119" s="28">
        <v>321.3</v>
      </c>
      <c r="S119" s="26">
        <v>0.0</v>
      </c>
      <c r="T119" s="26">
        <v>17.0</v>
      </c>
      <c r="U119" s="25">
        <v>0.0</v>
      </c>
      <c r="V119" s="26">
        <v>26.5</v>
      </c>
      <c r="W119" s="26">
        <v>53.0</v>
      </c>
      <c r="X119" s="25">
        <v>0.0</v>
      </c>
      <c r="Y119" s="26">
        <f t="shared" si="28"/>
        <v>1</v>
      </c>
      <c r="Z119" s="26">
        <f>+5</f>
        <v>5</v>
      </c>
      <c r="AA119" s="26">
        <v>-2.0</v>
      </c>
      <c r="AB119" s="26">
        <v>0.0</v>
      </c>
      <c r="AC119" s="26">
        <v>4.0</v>
      </c>
      <c r="AD119" s="26">
        <v>26.0</v>
      </c>
      <c r="AE119" s="26">
        <v>4.0</v>
      </c>
      <c r="AF119" s="26">
        <v>2.0</v>
      </c>
      <c r="AG119" s="28">
        <v>21.0</v>
      </c>
    </row>
    <row r="120">
      <c r="A120" s="25" t="s">
        <v>449</v>
      </c>
      <c r="B120" s="25">
        <v>2016.0</v>
      </c>
      <c r="C120" s="25" t="s">
        <v>195</v>
      </c>
      <c r="D120" s="26" t="s">
        <v>602</v>
      </c>
      <c r="E120" s="26">
        <v>75.0</v>
      </c>
      <c r="F120" s="26">
        <v>74.0</v>
      </c>
      <c r="G120" s="26">
        <v>0.0</v>
      </c>
      <c r="H120" s="26">
        <v>0.0</v>
      </c>
      <c r="I120" s="26">
        <v>149.0</v>
      </c>
      <c r="J120" s="25">
        <f>+5</f>
        <v>5</v>
      </c>
      <c r="K120" s="27">
        <v>0.0</v>
      </c>
      <c r="L120" s="26">
        <v>97.0</v>
      </c>
      <c r="M120" s="26">
        <v>103.0</v>
      </c>
      <c r="N120" s="26">
        <v>0.0</v>
      </c>
      <c r="O120" s="26">
        <v>0.0</v>
      </c>
      <c r="P120" s="26">
        <v>10.0</v>
      </c>
      <c r="Q120" s="25">
        <v>0.0</v>
      </c>
      <c r="R120" s="28">
        <v>317.3</v>
      </c>
      <c r="S120" s="26">
        <v>0.0</v>
      </c>
      <c r="T120" s="26">
        <v>18.0</v>
      </c>
      <c r="U120" s="25">
        <v>0.0</v>
      </c>
      <c r="V120" s="26">
        <v>29.0</v>
      </c>
      <c r="W120" s="26">
        <v>58.0</v>
      </c>
      <c r="X120" s="25">
        <v>0.0</v>
      </c>
      <c r="Y120" s="26">
        <f t="shared" ref="Y120:Z120" si="29">+4</f>
        <v>4</v>
      </c>
      <c r="Z120" s="26">
        <f t="shared" si="29"/>
        <v>4</v>
      </c>
      <c r="AA120" s="26">
        <v>-3.0</v>
      </c>
      <c r="AB120" s="26">
        <v>0.0</v>
      </c>
      <c r="AC120" s="26">
        <v>5.0</v>
      </c>
      <c r="AD120" s="26">
        <v>22.0</v>
      </c>
      <c r="AE120" s="26">
        <v>8.0</v>
      </c>
      <c r="AF120" s="26">
        <v>1.0</v>
      </c>
      <c r="AG120" s="28">
        <v>21.0</v>
      </c>
    </row>
    <row r="121">
      <c r="A121" s="25" t="s">
        <v>449</v>
      </c>
      <c r="B121" s="25">
        <v>2016.0</v>
      </c>
      <c r="C121" s="27" t="s">
        <v>340</v>
      </c>
      <c r="D121" s="26" t="s">
        <v>602</v>
      </c>
      <c r="E121" s="26">
        <v>75.0</v>
      </c>
      <c r="F121" s="26">
        <v>76.0</v>
      </c>
      <c r="G121" s="26">
        <v>0.0</v>
      </c>
      <c r="H121" s="26">
        <v>0.0</v>
      </c>
      <c r="I121" s="26">
        <v>151.0</v>
      </c>
      <c r="J121" s="27">
        <f>+7</f>
        <v>7</v>
      </c>
      <c r="K121" s="27">
        <v>0.0</v>
      </c>
      <c r="L121" s="26">
        <v>97.0</v>
      </c>
      <c r="M121" s="26">
        <v>124.0</v>
      </c>
      <c r="N121" s="26">
        <v>0.0</v>
      </c>
      <c r="O121" s="26">
        <v>0.0</v>
      </c>
      <c r="P121" s="26">
        <v>12.0</v>
      </c>
      <c r="Q121" s="25">
        <v>0.0</v>
      </c>
      <c r="R121" s="28">
        <v>321.5</v>
      </c>
      <c r="S121" s="26">
        <v>0.0</v>
      </c>
      <c r="T121" s="26">
        <v>16.0</v>
      </c>
      <c r="U121" s="25">
        <v>0.0</v>
      </c>
      <c r="V121" s="26">
        <v>27.0</v>
      </c>
      <c r="W121" s="26">
        <v>54.0</v>
      </c>
      <c r="X121" s="25">
        <v>0.0</v>
      </c>
      <c r="Y121" s="26">
        <f>+4</f>
        <v>4</v>
      </c>
      <c r="Z121" s="26">
        <f>+5</f>
        <v>5</v>
      </c>
      <c r="AA121" s="26">
        <v>-2.0</v>
      </c>
      <c r="AB121" s="26">
        <v>0.0</v>
      </c>
      <c r="AC121" s="26">
        <v>6.0</v>
      </c>
      <c r="AD121" s="26">
        <v>19.0</v>
      </c>
      <c r="AE121" s="26">
        <v>9.0</v>
      </c>
      <c r="AF121" s="26">
        <v>2.0</v>
      </c>
      <c r="AG121" s="28">
        <v>21.0</v>
      </c>
    </row>
    <row r="122">
      <c r="A122" s="25" t="s">
        <v>449</v>
      </c>
      <c r="B122" s="25">
        <v>2016.0</v>
      </c>
      <c r="C122" s="25" t="s">
        <v>230</v>
      </c>
      <c r="D122" s="26" t="s">
        <v>602</v>
      </c>
      <c r="E122" s="26">
        <v>70.0</v>
      </c>
      <c r="F122" s="26">
        <v>78.0</v>
      </c>
      <c r="G122" s="26">
        <v>0.0</v>
      </c>
      <c r="H122" s="26">
        <v>0.0</v>
      </c>
      <c r="I122" s="26">
        <v>148.0</v>
      </c>
      <c r="J122" s="25">
        <f t="shared" ref="J122:J124" si="30">+4</f>
        <v>4</v>
      </c>
      <c r="K122" s="27">
        <v>0.0</v>
      </c>
      <c r="L122" s="26">
        <v>21.0</v>
      </c>
      <c r="M122" s="26">
        <v>92.0</v>
      </c>
      <c r="N122" s="26">
        <v>0.0</v>
      </c>
      <c r="O122" s="26">
        <v>0.0</v>
      </c>
      <c r="P122" s="26">
        <v>13.0</v>
      </c>
      <c r="Q122" s="25">
        <v>0.0</v>
      </c>
      <c r="R122" s="28">
        <v>322.3</v>
      </c>
      <c r="S122" s="26">
        <v>0.0</v>
      </c>
      <c r="T122" s="26">
        <v>17.0</v>
      </c>
      <c r="U122" s="25">
        <v>0.0</v>
      </c>
      <c r="V122" s="26">
        <v>27.0</v>
      </c>
      <c r="W122" s="26">
        <v>54.0</v>
      </c>
      <c r="X122" s="25">
        <v>0.0</v>
      </c>
      <c r="Y122" s="26">
        <f>+5</f>
        <v>5</v>
      </c>
      <c r="Z122" s="26" t="s">
        <v>34</v>
      </c>
      <c r="AA122" s="26">
        <v>-1.0</v>
      </c>
      <c r="AB122" s="26">
        <v>0.0</v>
      </c>
      <c r="AC122" s="26">
        <v>3.0</v>
      </c>
      <c r="AD122" s="26">
        <v>29.0</v>
      </c>
      <c r="AE122" s="26">
        <v>2.0</v>
      </c>
      <c r="AF122" s="26">
        <v>2.0</v>
      </c>
      <c r="AG122" s="28">
        <v>20.5</v>
      </c>
    </row>
    <row r="123">
      <c r="A123" s="25" t="s">
        <v>449</v>
      </c>
      <c r="B123" s="25">
        <v>2016.0</v>
      </c>
      <c r="C123" s="25" t="s">
        <v>298</v>
      </c>
      <c r="D123" s="26" t="s">
        <v>602</v>
      </c>
      <c r="E123" s="26">
        <v>76.0</v>
      </c>
      <c r="F123" s="26">
        <v>72.0</v>
      </c>
      <c r="G123" s="26">
        <v>0.0</v>
      </c>
      <c r="H123" s="26">
        <v>0.0</v>
      </c>
      <c r="I123" s="26">
        <v>148.0</v>
      </c>
      <c r="J123" s="25">
        <f t="shared" si="30"/>
        <v>4</v>
      </c>
      <c r="K123" s="27">
        <v>0.0</v>
      </c>
      <c r="L123" s="26">
        <v>117.0</v>
      </c>
      <c r="M123" s="26">
        <v>92.0</v>
      </c>
      <c r="N123" s="26">
        <v>0.0</v>
      </c>
      <c r="O123" s="26">
        <v>0.0</v>
      </c>
      <c r="P123" s="26">
        <v>18.0</v>
      </c>
      <c r="Q123" s="25">
        <v>0.0</v>
      </c>
      <c r="R123" s="28">
        <v>291.3</v>
      </c>
      <c r="S123" s="26">
        <v>0.0</v>
      </c>
      <c r="T123" s="26">
        <v>18.0</v>
      </c>
      <c r="U123" s="25">
        <v>0.0</v>
      </c>
      <c r="V123" s="26">
        <v>28.5</v>
      </c>
      <c r="W123" s="26">
        <v>57.0</v>
      </c>
      <c r="X123" s="25">
        <v>0.0</v>
      </c>
      <c r="Y123" s="26">
        <f>+4</f>
        <v>4</v>
      </c>
      <c r="Z123" s="26" t="s">
        <v>34</v>
      </c>
      <c r="AA123" s="26" t="s">
        <v>34</v>
      </c>
      <c r="AB123" s="26">
        <v>0.0</v>
      </c>
      <c r="AC123" s="26">
        <v>4.0</v>
      </c>
      <c r="AD123" s="26">
        <v>25.0</v>
      </c>
      <c r="AE123" s="26">
        <v>6.0</v>
      </c>
      <c r="AF123" s="26">
        <v>1.0</v>
      </c>
      <c r="AG123" s="28">
        <v>20.5</v>
      </c>
    </row>
    <row r="124">
      <c r="A124" s="25" t="s">
        <v>449</v>
      </c>
      <c r="B124" s="25">
        <v>2016.0</v>
      </c>
      <c r="C124" s="25" t="s">
        <v>670</v>
      </c>
      <c r="D124" s="26" t="s">
        <v>602</v>
      </c>
      <c r="E124" s="26">
        <v>74.0</v>
      </c>
      <c r="F124" s="26">
        <v>74.0</v>
      </c>
      <c r="G124" s="26">
        <v>0.0</v>
      </c>
      <c r="H124" s="26">
        <v>0.0</v>
      </c>
      <c r="I124" s="26">
        <v>148.0</v>
      </c>
      <c r="J124" s="25">
        <f t="shared" si="30"/>
        <v>4</v>
      </c>
      <c r="K124" s="27">
        <v>0.0</v>
      </c>
      <c r="L124" s="26">
        <v>83.0</v>
      </c>
      <c r="M124" s="26">
        <v>92.0</v>
      </c>
      <c r="N124" s="26">
        <v>0.0</v>
      </c>
      <c r="O124" s="26">
        <v>0.0</v>
      </c>
      <c r="P124" s="26">
        <v>11.0</v>
      </c>
      <c r="Q124" s="25">
        <v>0.0</v>
      </c>
      <c r="R124" s="28">
        <v>305.0</v>
      </c>
      <c r="S124" s="26">
        <v>0.0</v>
      </c>
      <c r="T124" s="26">
        <v>19.0</v>
      </c>
      <c r="U124" s="25">
        <v>0.0</v>
      </c>
      <c r="V124" s="26">
        <v>28.5</v>
      </c>
      <c r="W124" s="26">
        <v>57.0</v>
      </c>
      <c r="X124" s="25">
        <v>0.0</v>
      </c>
      <c r="Y124" s="26">
        <f>+1</f>
        <v>1</v>
      </c>
      <c r="Z124" s="26">
        <f t="shared" ref="Z124:Z125" si="31">+5</f>
        <v>5</v>
      </c>
      <c r="AA124" s="26">
        <v>-2.0</v>
      </c>
      <c r="AB124" s="26">
        <v>0.0</v>
      </c>
      <c r="AC124" s="26">
        <v>4.0</v>
      </c>
      <c r="AD124" s="26">
        <v>25.0</v>
      </c>
      <c r="AE124" s="26">
        <v>6.0</v>
      </c>
      <c r="AF124" s="26">
        <v>1.0</v>
      </c>
      <c r="AG124" s="28">
        <v>20.5</v>
      </c>
    </row>
    <row r="125">
      <c r="A125" s="25" t="s">
        <v>449</v>
      </c>
      <c r="B125" s="25">
        <v>2016.0</v>
      </c>
      <c r="C125" s="25" t="s">
        <v>347</v>
      </c>
      <c r="D125" s="26" t="s">
        <v>602</v>
      </c>
      <c r="E125" s="26">
        <v>74.0</v>
      </c>
      <c r="F125" s="26">
        <v>75.0</v>
      </c>
      <c r="G125" s="26">
        <v>0.0</v>
      </c>
      <c r="H125" s="26">
        <v>0.0</v>
      </c>
      <c r="I125" s="26">
        <v>149.0</v>
      </c>
      <c r="J125" s="25">
        <f>+5</f>
        <v>5</v>
      </c>
      <c r="K125" s="27">
        <v>0.0</v>
      </c>
      <c r="L125" s="26">
        <v>83.0</v>
      </c>
      <c r="M125" s="26">
        <v>103.0</v>
      </c>
      <c r="N125" s="26">
        <v>0.0</v>
      </c>
      <c r="O125" s="26">
        <v>0.0</v>
      </c>
      <c r="P125" s="26">
        <v>10.0</v>
      </c>
      <c r="Q125" s="25">
        <v>0.0</v>
      </c>
      <c r="R125" s="28">
        <v>327.8</v>
      </c>
      <c r="S125" s="26">
        <v>0.0</v>
      </c>
      <c r="T125" s="26">
        <v>19.0</v>
      </c>
      <c r="U125" s="25">
        <v>0.0</v>
      </c>
      <c r="V125" s="26">
        <v>30.0</v>
      </c>
      <c r="W125" s="26">
        <v>60.0</v>
      </c>
      <c r="X125" s="25">
        <v>0.0</v>
      </c>
      <c r="Y125" s="26">
        <f>+3</f>
        <v>3</v>
      </c>
      <c r="Z125" s="26">
        <f t="shared" si="31"/>
        <v>5</v>
      </c>
      <c r="AA125" s="26">
        <v>-3.0</v>
      </c>
      <c r="AB125" s="26">
        <v>0.0</v>
      </c>
      <c r="AC125" s="26">
        <v>5.0</v>
      </c>
      <c r="AD125" s="26">
        <v>21.0</v>
      </c>
      <c r="AE125" s="26">
        <v>10.0</v>
      </c>
      <c r="AF125" s="26">
        <v>0.0</v>
      </c>
      <c r="AG125" s="28">
        <v>20.5</v>
      </c>
    </row>
    <row r="126">
      <c r="A126" s="25" t="s">
        <v>449</v>
      </c>
      <c r="B126" s="25">
        <v>2016.0</v>
      </c>
      <c r="C126" s="25" t="s">
        <v>207</v>
      </c>
      <c r="D126" s="26" t="s">
        <v>602</v>
      </c>
      <c r="E126" s="26">
        <v>75.0</v>
      </c>
      <c r="F126" s="26">
        <v>76.0</v>
      </c>
      <c r="G126" s="26">
        <v>0.0</v>
      </c>
      <c r="H126" s="26">
        <v>0.0</v>
      </c>
      <c r="I126" s="26">
        <v>151.0</v>
      </c>
      <c r="J126" s="25">
        <f t="shared" ref="J126:J127" si="32">+7</f>
        <v>7</v>
      </c>
      <c r="K126" s="27">
        <v>0.0</v>
      </c>
      <c r="L126" s="26">
        <v>97.0</v>
      </c>
      <c r="M126" s="26">
        <v>124.0</v>
      </c>
      <c r="N126" s="26">
        <v>0.0</v>
      </c>
      <c r="O126" s="26">
        <v>0.0</v>
      </c>
      <c r="P126" s="26">
        <v>16.0</v>
      </c>
      <c r="Q126" s="25">
        <v>0.0</v>
      </c>
      <c r="R126" s="28">
        <v>292.3</v>
      </c>
      <c r="S126" s="26">
        <v>0.0</v>
      </c>
      <c r="T126" s="26">
        <v>18.0</v>
      </c>
      <c r="U126" s="25">
        <v>0.0</v>
      </c>
      <c r="V126" s="26">
        <v>27.0</v>
      </c>
      <c r="W126" s="26">
        <v>54.0</v>
      </c>
      <c r="X126" s="25">
        <v>0.0</v>
      </c>
      <c r="Y126" s="26">
        <f>+6</f>
        <v>6</v>
      </c>
      <c r="Z126" s="26">
        <f>+3</f>
        <v>3</v>
      </c>
      <c r="AA126" s="26">
        <v>-2.0</v>
      </c>
      <c r="AB126" s="26">
        <v>0.0</v>
      </c>
      <c r="AC126" s="26">
        <v>6.0</v>
      </c>
      <c r="AD126" s="26">
        <v>18.0</v>
      </c>
      <c r="AE126" s="26">
        <v>11.0</v>
      </c>
      <c r="AF126" s="26">
        <v>1.0</v>
      </c>
      <c r="AG126" s="28">
        <v>20.5</v>
      </c>
    </row>
    <row r="127">
      <c r="A127" s="25" t="s">
        <v>449</v>
      </c>
      <c r="B127" s="25">
        <v>2016.0</v>
      </c>
      <c r="C127" s="25" t="s">
        <v>375</v>
      </c>
      <c r="D127" s="26" t="s">
        <v>602</v>
      </c>
      <c r="E127" s="26">
        <v>73.0</v>
      </c>
      <c r="F127" s="26">
        <v>78.0</v>
      </c>
      <c r="G127" s="26">
        <v>0.0</v>
      </c>
      <c r="H127" s="26">
        <v>0.0</v>
      </c>
      <c r="I127" s="26">
        <v>151.0</v>
      </c>
      <c r="J127" s="25">
        <f t="shared" si="32"/>
        <v>7</v>
      </c>
      <c r="K127" s="27">
        <v>0.0</v>
      </c>
      <c r="L127" s="26">
        <v>55.0</v>
      </c>
      <c r="M127" s="26">
        <v>124.0</v>
      </c>
      <c r="N127" s="26">
        <v>0.0</v>
      </c>
      <c r="O127" s="26">
        <v>0.0</v>
      </c>
      <c r="P127" s="26">
        <v>13.0</v>
      </c>
      <c r="Q127" s="25">
        <v>0.0</v>
      </c>
      <c r="R127" s="28">
        <v>285.5</v>
      </c>
      <c r="S127" s="26">
        <v>0.0</v>
      </c>
      <c r="T127" s="26">
        <v>16.0</v>
      </c>
      <c r="U127" s="25">
        <v>0.0</v>
      </c>
      <c r="V127" s="26">
        <v>26.5</v>
      </c>
      <c r="W127" s="26">
        <v>53.0</v>
      </c>
      <c r="X127" s="25">
        <v>0.0</v>
      </c>
      <c r="Y127" s="26" t="s">
        <v>34</v>
      </c>
      <c r="Z127" s="26">
        <f>+9</f>
        <v>9</v>
      </c>
      <c r="AA127" s="26">
        <v>-2.0</v>
      </c>
      <c r="AB127" s="26">
        <v>0.0</v>
      </c>
      <c r="AC127" s="26">
        <v>5.0</v>
      </c>
      <c r="AD127" s="26">
        <v>22.0</v>
      </c>
      <c r="AE127" s="26">
        <v>6.0</v>
      </c>
      <c r="AF127" s="26">
        <v>3.0</v>
      </c>
      <c r="AG127" s="28">
        <v>20.0</v>
      </c>
    </row>
    <row r="128">
      <c r="A128" s="25" t="s">
        <v>449</v>
      </c>
      <c r="B128" s="25">
        <v>2016.0</v>
      </c>
      <c r="C128" s="25" t="s">
        <v>316</v>
      </c>
      <c r="D128" s="26" t="s">
        <v>602</v>
      </c>
      <c r="E128" s="26">
        <v>73.0</v>
      </c>
      <c r="F128" s="26">
        <v>74.0</v>
      </c>
      <c r="G128" s="26">
        <v>0.0</v>
      </c>
      <c r="H128" s="26">
        <v>0.0</v>
      </c>
      <c r="I128" s="26">
        <v>147.0</v>
      </c>
      <c r="J128" s="25">
        <f>+3</f>
        <v>3</v>
      </c>
      <c r="K128" s="27">
        <v>0.0</v>
      </c>
      <c r="L128" s="26">
        <v>55.0</v>
      </c>
      <c r="M128" s="26">
        <v>81.0</v>
      </c>
      <c r="N128" s="26">
        <v>0.0</v>
      </c>
      <c r="O128" s="26">
        <v>0.0</v>
      </c>
      <c r="P128" s="26">
        <v>12.0</v>
      </c>
      <c r="Q128" s="25">
        <v>0.0</v>
      </c>
      <c r="R128" s="28">
        <v>308.3</v>
      </c>
      <c r="S128" s="26">
        <v>0.0</v>
      </c>
      <c r="T128" s="26">
        <v>23.0</v>
      </c>
      <c r="U128" s="25">
        <v>0.0</v>
      </c>
      <c r="V128" s="26">
        <v>30.0</v>
      </c>
      <c r="W128" s="26">
        <v>60.0</v>
      </c>
      <c r="X128" s="25">
        <v>0.0</v>
      </c>
      <c r="Y128" s="26">
        <f>+1</f>
        <v>1</v>
      </c>
      <c r="Z128" s="26">
        <f t="shared" ref="Z128:Z129" si="33">+4</f>
        <v>4</v>
      </c>
      <c r="AA128" s="26">
        <v>-2.0</v>
      </c>
      <c r="AB128" s="26">
        <v>0.0</v>
      </c>
      <c r="AC128" s="26">
        <v>3.0</v>
      </c>
      <c r="AD128" s="26">
        <v>27.0</v>
      </c>
      <c r="AE128" s="26">
        <v>6.0</v>
      </c>
      <c r="AF128" s="26">
        <v>0.0</v>
      </c>
      <c r="AG128" s="28">
        <v>19.5</v>
      </c>
    </row>
    <row r="129">
      <c r="A129" s="25" t="s">
        <v>449</v>
      </c>
      <c r="B129" s="25">
        <v>2016.0</v>
      </c>
      <c r="C129" s="25" t="s">
        <v>676</v>
      </c>
      <c r="D129" s="26" t="s">
        <v>602</v>
      </c>
      <c r="E129" s="26">
        <v>80.0</v>
      </c>
      <c r="F129" s="26">
        <v>71.0</v>
      </c>
      <c r="G129" s="26">
        <v>0.0</v>
      </c>
      <c r="H129" s="26">
        <v>0.0</v>
      </c>
      <c r="I129" s="26">
        <v>151.0</v>
      </c>
      <c r="J129" s="25">
        <f>+7</f>
        <v>7</v>
      </c>
      <c r="K129" s="27">
        <v>0.0</v>
      </c>
      <c r="L129" s="26">
        <v>150.0</v>
      </c>
      <c r="M129" s="26">
        <v>124.0</v>
      </c>
      <c r="N129" s="26">
        <v>0.0</v>
      </c>
      <c r="O129" s="26">
        <v>0.0</v>
      </c>
      <c r="P129" s="26">
        <v>11.0</v>
      </c>
      <c r="Q129" s="25">
        <v>0.0</v>
      </c>
      <c r="R129" s="28">
        <v>291.0</v>
      </c>
      <c r="S129" s="26">
        <v>0.0</v>
      </c>
      <c r="T129" s="26">
        <v>15.0</v>
      </c>
      <c r="U129" s="25">
        <v>0.0</v>
      </c>
      <c r="V129" s="26">
        <v>26.5</v>
      </c>
      <c r="W129" s="26">
        <v>53.0</v>
      </c>
      <c r="X129" s="25">
        <v>0.0</v>
      </c>
      <c r="Y129" s="26">
        <f>+5</f>
        <v>5</v>
      </c>
      <c r="Z129" s="26">
        <f t="shared" si="33"/>
        <v>4</v>
      </c>
      <c r="AA129" s="26">
        <v>-2.0</v>
      </c>
      <c r="AB129" s="26">
        <v>0.0</v>
      </c>
      <c r="AC129" s="26">
        <v>5.0</v>
      </c>
      <c r="AD129" s="26">
        <v>21.0</v>
      </c>
      <c r="AE129" s="26">
        <v>8.0</v>
      </c>
      <c r="AF129" s="26">
        <v>2.0</v>
      </c>
      <c r="AG129" s="28">
        <v>19.5</v>
      </c>
    </row>
    <row r="130">
      <c r="A130" s="25" t="s">
        <v>449</v>
      </c>
      <c r="B130" s="25">
        <v>2016.0</v>
      </c>
      <c r="C130" s="25" t="s">
        <v>235</v>
      </c>
      <c r="D130" s="26" t="s">
        <v>602</v>
      </c>
      <c r="E130" s="26">
        <v>73.0</v>
      </c>
      <c r="F130" s="26">
        <v>79.0</v>
      </c>
      <c r="G130" s="26">
        <v>0.0</v>
      </c>
      <c r="H130" s="26">
        <v>0.0</v>
      </c>
      <c r="I130" s="26">
        <v>152.0</v>
      </c>
      <c r="J130" s="25">
        <f>+8</f>
        <v>8</v>
      </c>
      <c r="K130" s="27">
        <v>0.0</v>
      </c>
      <c r="L130" s="26">
        <v>55.0</v>
      </c>
      <c r="M130" s="26">
        <v>131.0</v>
      </c>
      <c r="N130" s="26">
        <v>0.0</v>
      </c>
      <c r="O130" s="26">
        <v>0.0</v>
      </c>
      <c r="P130" s="26">
        <v>15.0</v>
      </c>
      <c r="Q130" s="25">
        <v>0.0</v>
      </c>
      <c r="R130" s="28">
        <v>309.0</v>
      </c>
      <c r="S130" s="26">
        <v>0.0</v>
      </c>
      <c r="T130" s="26">
        <v>21.0</v>
      </c>
      <c r="U130" s="25">
        <v>0.0</v>
      </c>
      <c r="V130" s="26">
        <v>27.5</v>
      </c>
      <c r="W130" s="26">
        <v>55.0</v>
      </c>
      <c r="X130" s="25">
        <v>0.0</v>
      </c>
      <c r="Y130" s="26">
        <f>+1</f>
        <v>1</v>
      </c>
      <c r="Z130" s="26">
        <f>+7</f>
        <v>7</v>
      </c>
      <c r="AA130" s="26" t="s">
        <v>34</v>
      </c>
      <c r="AB130" s="26">
        <v>0.0</v>
      </c>
      <c r="AC130" s="26">
        <v>5.0</v>
      </c>
      <c r="AD130" s="26">
        <v>22.0</v>
      </c>
      <c r="AE130" s="26">
        <v>5.0</v>
      </c>
      <c r="AF130" s="26">
        <v>4.0</v>
      </c>
      <c r="AG130" s="28">
        <v>19.5</v>
      </c>
    </row>
    <row r="131">
      <c r="A131" s="25" t="s">
        <v>449</v>
      </c>
      <c r="B131" s="25">
        <v>2016.0</v>
      </c>
      <c r="C131" s="25" t="s">
        <v>678</v>
      </c>
      <c r="D131" s="26" t="s">
        <v>602</v>
      </c>
      <c r="E131" s="26">
        <v>76.0</v>
      </c>
      <c r="F131" s="26">
        <v>74.0</v>
      </c>
      <c r="G131" s="26">
        <v>0.0</v>
      </c>
      <c r="H131" s="26">
        <v>0.0</v>
      </c>
      <c r="I131" s="26">
        <v>150.0</v>
      </c>
      <c r="J131" s="25">
        <f>+6</f>
        <v>6</v>
      </c>
      <c r="K131" s="27">
        <v>0.0</v>
      </c>
      <c r="L131" s="26">
        <v>117.0</v>
      </c>
      <c r="M131" s="26">
        <v>118.0</v>
      </c>
      <c r="N131" s="26">
        <v>0.0</v>
      </c>
      <c r="O131" s="26">
        <v>0.0</v>
      </c>
      <c r="P131" s="26">
        <v>14.0</v>
      </c>
      <c r="Q131" s="25">
        <v>0.0</v>
      </c>
      <c r="R131" s="28">
        <v>291.5</v>
      </c>
      <c r="S131" s="26">
        <v>0.0</v>
      </c>
      <c r="T131" s="26">
        <v>16.0</v>
      </c>
      <c r="U131" s="25">
        <v>0.0</v>
      </c>
      <c r="V131" s="26">
        <v>27.5</v>
      </c>
      <c r="W131" s="26">
        <v>55.0</v>
      </c>
      <c r="X131" s="25">
        <v>0.0</v>
      </c>
      <c r="Y131" s="26">
        <f>+3</f>
        <v>3</v>
      </c>
      <c r="Z131" s="26">
        <f>+4</f>
        <v>4</v>
      </c>
      <c r="AA131" s="26">
        <v>-1.0</v>
      </c>
      <c r="AB131" s="26">
        <v>0.0</v>
      </c>
      <c r="AC131" s="26">
        <v>4.0</v>
      </c>
      <c r="AD131" s="26">
        <v>24.0</v>
      </c>
      <c r="AE131" s="26">
        <v>6.0</v>
      </c>
      <c r="AF131" s="26">
        <v>2.0</v>
      </c>
      <c r="AG131" s="28">
        <v>19.0</v>
      </c>
    </row>
    <row r="132">
      <c r="A132" s="25" t="s">
        <v>449</v>
      </c>
      <c r="B132" s="25">
        <v>2016.0</v>
      </c>
      <c r="C132" s="25" t="s">
        <v>680</v>
      </c>
      <c r="D132" s="26" t="s">
        <v>602</v>
      </c>
      <c r="E132" s="26">
        <v>73.0</v>
      </c>
      <c r="F132" s="26">
        <v>75.0</v>
      </c>
      <c r="G132" s="26">
        <v>0.0</v>
      </c>
      <c r="H132" s="26">
        <v>0.0</v>
      </c>
      <c r="I132" s="26">
        <v>148.0</v>
      </c>
      <c r="J132" s="25">
        <f>+4</f>
        <v>4</v>
      </c>
      <c r="K132" s="27">
        <v>0.0</v>
      </c>
      <c r="L132" s="26">
        <v>55.0</v>
      </c>
      <c r="M132" s="26">
        <v>92.0</v>
      </c>
      <c r="N132" s="26">
        <v>0.0</v>
      </c>
      <c r="O132" s="26">
        <v>0.0</v>
      </c>
      <c r="P132" s="26">
        <v>15.0</v>
      </c>
      <c r="Q132" s="25">
        <v>0.0</v>
      </c>
      <c r="R132" s="28">
        <v>295.5</v>
      </c>
      <c r="S132" s="26">
        <v>0.0</v>
      </c>
      <c r="T132" s="26">
        <v>28.0</v>
      </c>
      <c r="U132" s="25">
        <v>0.0</v>
      </c>
      <c r="V132" s="26">
        <v>33.0</v>
      </c>
      <c r="W132" s="26">
        <v>66.0</v>
      </c>
      <c r="X132" s="25">
        <v>0.0</v>
      </c>
      <c r="Y132" s="26">
        <f t="shared" ref="Y132:Z132" si="34">+2</f>
        <v>2</v>
      </c>
      <c r="Z132" s="26">
        <f t="shared" si="34"/>
        <v>2</v>
      </c>
      <c r="AA132" s="26" t="s">
        <v>34</v>
      </c>
      <c r="AB132" s="26">
        <v>0.0</v>
      </c>
      <c r="AC132" s="26">
        <v>3.0</v>
      </c>
      <c r="AD132" s="26">
        <v>26.0</v>
      </c>
      <c r="AE132" s="26">
        <v>7.0</v>
      </c>
      <c r="AF132" s="26">
        <v>0.0</v>
      </c>
      <c r="AG132" s="28">
        <v>18.5</v>
      </c>
    </row>
    <row r="133">
      <c r="A133" s="25" t="s">
        <v>449</v>
      </c>
      <c r="B133" s="25">
        <v>2016.0</v>
      </c>
      <c r="C133" s="25" t="s">
        <v>681</v>
      </c>
      <c r="D133" s="26" t="s">
        <v>602</v>
      </c>
      <c r="E133" s="26">
        <v>76.0</v>
      </c>
      <c r="F133" s="26">
        <v>74.0</v>
      </c>
      <c r="G133" s="26">
        <v>0.0</v>
      </c>
      <c r="H133" s="26">
        <v>0.0</v>
      </c>
      <c r="I133" s="26">
        <v>150.0</v>
      </c>
      <c r="J133" s="25">
        <f>+6</f>
        <v>6</v>
      </c>
      <c r="K133" s="27">
        <v>0.0</v>
      </c>
      <c r="L133" s="26">
        <v>117.0</v>
      </c>
      <c r="M133" s="26">
        <v>118.0</v>
      </c>
      <c r="N133" s="26">
        <v>0.0</v>
      </c>
      <c r="O133" s="26">
        <v>0.0</v>
      </c>
      <c r="P133" s="26">
        <v>14.0</v>
      </c>
      <c r="Q133" s="25">
        <v>0.0</v>
      </c>
      <c r="R133" s="28">
        <v>317.0</v>
      </c>
      <c r="S133" s="26">
        <v>0.0</v>
      </c>
      <c r="T133" s="26">
        <v>16.0</v>
      </c>
      <c r="U133" s="25">
        <v>0.0</v>
      </c>
      <c r="V133" s="26">
        <v>27.5</v>
      </c>
      <c r="W133" s="26">
        <v>55.0</v>
      </c>
      <c r="X133" s="25">
        <v>0.0</v>
      </c>
      <c r="Y133" s="26">
        <f>+1</f>
        <v>1</v>
      </c>
      <c r="Z133" s="26">
        <f>+9</f>
        <v>9</v>
      </c>
      <c r="AA133" s="26">
        <v>-4.0</v>
      </c>
      <c r="AB133" s="26">
        <v>0.0</v>
      </c>
      <c r="AC133" s="26">
        <v>4.0</v>
      </c>
      <c r="AD133" s="26">
        <v>23.0</v>
      </c>
      <c r="AE133" s="26">
        <v>8.0</v>
      </c>
      <c r="AF133" s="26">
        <v>1.0</v>
      </c>
      <c r="AG133" s="28">
        <v>18.5</v>
      </c>
    </row>
    <row r="134">
      <c r="A134" s="25" t="s">
        <v>449</v>
      </c>
      <c r="B134" s="25">
        <v>2016.0</v>
      </c>
      <c r="C134" s="25" t="s">
        <v>335</v>
      </c>
      <c r="D134" s="26" t="s">
        <v>602</v>
      </c>
      <c r="E134" s="26">
        <v>77.0</v>
      </c>
      <c r="F134" s="26">
        <v>74.0</v>
      </c>
      <c r="G134" s="26">
        <v>0.0</v>
      </c>
      <c r="H134" s="26">
        <v>0.0</v>
      </c>
      <c r="I134" s="26">
        <v>151.0</v>
      </c>
      <c r="J134" s="25">
        <f>+7</f>
        <v>7</v>
      </c>
      <c r="K134" s="27">
        <v>0.0</v>
      </c>
      <c r="L134" s="26">
        <v>128.0</v>
      </c>
      <c r="M134" s="26">
        <v>124.0</v>
      </c>
      <c r="N134" s="26">
        <v>0.0</v>
      </c>
      <c r="O134" s="26">
        <v>0.0</v>
      </c>
      <c r="P134" s="26">
        <v>12.0</v>
      </c>
      <c r="Q134" s="25">
        <v>0.0</v>
      </c>
      <c r="R134" s="28">
        <v>295.5</v>
      </c>
      <c r="S134" s="26">
        <v>0.0</v>
      </c>
      <c r="T134" s="26">
        <v>20.0</v>
      </c>
      <c r="U134" s="25">
        <v>0.0</v>
      </c>
      <c r="V134" s="26">
        <v>31.5</v>
      </c>
      <c r="W134" s="26">
        <v>63.0</v>
      </c>
      <c r="X134" s="25">
        <v>0.0</v>
      </c>
      <c r="Y134" s="26">
        <f>+2</f>
        <v>2</v>
      </c>
      <c r="Z134" s="26">
        <f>+8</f>
        <v>8</v>
      </c>
      <c r="AA134" s="26">
        <v>-3.0</v>
      </c>
      <c r="AB134" s="26">
        <v>0.0</v>
      </c>
      <c r="AC134" s="26">
        <v>5.0</v>
      </c>
      <c r="AD134" s="26">
        <v>19.0</v>
      </c>
      <c r="AE134" s="26">
        <v>12.0</v>
      </c>
      <c r="AF134" s="26">
        <v>0.0</v>
      </c>
      <c r="AG134" s="28">
        <v>18.5</v>
      </c>
    </row>
    <row r="135">
      <c r="A135" s="25" t="s">
        <v>449</v>
      </c>
      <c r="B135" s="25">
        <v>2016.0</v>
      </c>
      <c r="C135" s="25" t="s">
        <v>684</v>
      </c>
      <c r="D135" s="26" t="s">
        <v>602</v>
      </c>
      <c r="E135" s="26">
        <v>81.0</v>
      </c>
      <c r="F135" s="26">
        <v>72.0</v>
      </c>
      <c r="G135" s="26">
        <v>0.0</v>
      </c>
      <c r="H135" s="26">
        <v>0.0</v>
      </c>
      <c r="I135" s="26">
        <v>153.0</v>
      </c>
      <c r="J135" s="25">
        <f>+9</f>
        <v>9</v>
      </c>
      <c r="K135" s="27">
        <v>0.0</v>
      </c>
      <c r="L135" s="26">
        <v>152.0</v>
      </c>
      <c r="M135" s="26">
        <v>136.0</v>
      </c>
      <c r="N135" s="26">
        <v>0.0</v>
      </c>
      <c r="O135" s="26">
        <v>0.0</v>
      </c>
      <c r="P135" s="26">
        <v>9.0</v>
      </c>
      <c r="Q135" s="25">
        <v>0.0</v>
      </c>
      <c r="R135" s="28">
        <v>309.3</v>
      </c>
      <c r="S135" s="26">
        <v>0.0</v>
      </c>
      <c r="T135" s="26">
        <v>15.0</v>
      </c>
      <c r="U135" s="25">
        <v>0.0</v>
      </c>
      <c r="V135" s="26">
        <v>29.0</v>
      </c>
      <c r="W135" s="26">
        <v>58.0</v>
      </c>
      <c r="X135" s="25">
        <v>0.0</v>
      </c>
      <c r="Y135" s="26">
        <v>-1.0</v>
      </c>
      <c r="Z135" s="26">
        <f>+12</f>
        <v>12</v>
      </c>
      <c r="AA135" s="26">
        <v>-2.0</v>
      </c>
      <c r="AB135" s="26">
        <v>0.0</v>
      </c>
      <c r="AC135" s="26">
        <v>6.0</v>
      </c>
      <c r="AD135" s="26">
        <v>16.0</v>
      </c>
      <c r="AE135" s="26">
        <v>13.0</v>
      </c>
      <c r="AF135" s="26">
        <v>1.0</v>
      </c>
      <c r="AG135" s="28">
        <v>18.5</v>
      </c>
    </row>
    <row r="136">
      <c r="A136" s="25" t="s">
        <v>449</v>
      </c>
      <c r="B136" s="25">
        <v>2016.0</v>
      </c>
      <c r="C136" s="27" t="s">
        <v>377</v>
      </c>
      <c r="D136" s="26" t="s">
        <v>602</v>
      </c>
      <c r="E136" s="26">
        <v>77.0</v>
      </c>
      <c r="F136" s="26">
        <v>74.0</v>
      </c>
      <c r="G136" s="26">
        <v>0.0</v>
      </c>
      <c r="H136" s="26">
        <v>0.0</v>
      </c>
      <c r="I136" s="26">
        <v>151.0</v>
      </c>
      <c r="J136" s="27">
        <f>+7</f>
        <v>7</v>
      </c>
      <c r="K136" s="27">
        <v>0.0</v>
      </c>
      <c r="L136" s="26">
        <v>128.0</v>
      </c>
      <c r="M136" s="26">
        <v>124.0</v>
      </c>
      <c r="N136" s="26">
        <v>0.0</v>
      </c>
      <c r="O136" s="26">
        <v>0.0</v>
      </c>
      <c r="P136" s="26">
        <v>11.0</v>
      </c>
      <c r="Q136" s="25">
        <v>0.0</v>
      </c>
      <c r="R136" s="28">
        <v>310.5</v>
      </c>
      <c r="S136" s="26">
        <v>0.0</v>
      </c>
      <c r="T136" s="26">
        <v>22.0</v>
      </c>
      <c r="U136" s="25">
        <v>0.0</v>
      </c>
      <c r="V136" s="26">
        <v>31.0</v>
      </c>
      <c r="W136" s="26">
        <v>62.0</v>
      </c>
      <c r="X136" s="25">
        <v>0.0</v>
      </c>
      <c r="Y136" s="26">
        <f>+3</f>
        <v>3</v>
      </c>
      <c r="Z136" s="26">
        <f t="shared" ref="Z136:Z138" si="35">+7</f>
        <v>7</v>
      </c>
      <c r="AA136" s="26">
        <v>-3.0</v>
      </c>
      <c r="AB136" s="26">
        <v>0.0</v>
      </c>
      <c r="AC136" s="26">
        <v>4.0</v>
      </c>
      <c r="AD136" s="26">
        <v>23.0</v>
      </c>
      <c r="AE136" s="26">
        <v>7.0</v>
      </c>
      <c r="AF136" s="26">
        <v>2.0</v>
      </c>
      <c r="AG136" s="28">
        <v>18.0</v>
      </c>
    </row>
    <row r="137">
      <c r="A137" s="25" t="s">
        <v>449</v>
      </c>
      <c r="B137" s="25">
        <v>2016.0</v>
      </c>
      <c r="C137" s="25" t="s">
        <v>499</v>
      </c>
      <c r="D137" s="26" t="s">
        <v>602</v>
      </c>
      <c r="E137" s="26">
        <v>76.0</v>
      </c>
      <c r="F137" s="26">
        <v>73.0</v>
      </c>
      <c r="G137" s="26">
        <v>0.0</v>
      </c>
      <c r="H137" s="26">
        <v>0.0</v>
      </c>
      <c r="I137" s="26">
        <v>149.0</v>
      </c>
      <c r="J137" s="25">
        <f>+5</f>
        <v>5</v>
      </c>
      <c r="K137" s="27">
        <v>0.0</v>
      </c>
      <c r="L137" s="26">
        <v>117.0</v>
      </c>
      <c r="M137" s="26">
        <v>103.0</v>
      </c>
      <c r="N137" s="26">
        <v>0.0</v>
      </c>
      <c r="O137" s="26">
        <v>0.0</v>
      </c>
      <c r="P137" s="26">
        <v>13.0</v>
      </c>
      <c r="Q137" s="25">
        <v>0.0</v>
      </c>
      <c r="R137" s="28">
        <v>307.3</v>
      </c>
      <c r="S137" s="26">
        <v>0.0</v>
      </c>
      <c r="T137" s="26">
        <v>13.0</v>
      </c>
      <c r="U137" s="25">
        <v>0.0</v>
      </c>
      <c r="V137" s="26">
        <v>27.0</v>
      </c>
      <c r="W137" s="26">
        <v>54.0</v>
      </c>
      <c r="X137" s="25">
        <v>0.0</v>
      </c>
      <c r="Y137" s="26">
        <f>+1</f>
        <v>1</v>
      </c>
      <c r="Z137" s="26">
        <f t="shared" si="35"/>
        <v>7</v>
      </c>
      <c r="AA137" s="26">
        <v>-3.0</v>
      </c>
      <c r="AB137" s="26">
        <v>0.0</v>
      </c>
      <c r="AC137" s="26">
        <v>3.0</v>
      </c>
      <c r="AD137" s="26">
        <v>25.0</v>
      </c>
      <c r="AE137" s="26">
        <v>8.0</v>
      </c>
      <c r="AF137" s="26">
        <v>0.0</v>
      </c>
      <c r="AG137" s="28">
        <v>17.5</v>
      </c>
    </row>
    <row r="138">
      <c r="A138" s="25" t="s">
        <v>449</v>
      </c>
      <c r="B138" s="25">
        <v>2016.0</v>
      </c>
      <c r="C138" s="25" t="s">
        <v>295</v>
      </c>
      <c r="D138" s="26" t="s">
        <v>602</v>
      </c>
      <c r="E138" s="26">
        <v>77.0</v>
      </c>
      <c r="F138" s="26">
        <v>75.0</v>
      </c>
      <c r="G138" s="26">
        <v>0.0</v>
      </c>
      <c r="H138" s="26">
        <v>0.0</v>
      </c>
      <c r="I138" s="26">
        <v>152.0</v>
      </c>
      <c r="J138" s="25">
        <f t="shared" ref="J138:J139" si="36">+8</f>
        <v>8</v>
      </c>
      <c r="K138" s="27">
        <v>0.0</v>
      </c>
      <c r="L138" s="26">
        <v>128.0</v>
      </c>
      <c r="M138" s="26">
        <v>131.0</v>
      </c>
      <c r="N138" s="26">
        <v>0.0</v>
      </c>
      <c r="O138" s="26">
        <v>0.0</v>
      </c>
      <c r="P138" s="26">
        <v>13.0</v>
      </c>
      <c r="Q138" s="25">
        <v>0.0</v>
      </c>
      <c r="R138" s="28">
        <v>324.5</v>
      </c>
      <c r="S138" s="26">
        <v>0.0</v>
      </c>
      <c r="T138" s="26">
        <v>12.0</v>
      </c>
      <c r="U138" s="25">
        <v>0.0</v>
      </c>
      <c r="V138" s="26">
        <v>26.0</v>
      </c>
      <c r="W138" s="26">
        <v>52.0</v>
      </c>
      <c r="X138" s="25">
        <v>0.0</v>
      </c>
      <c r="Y138" s="26">
        <f>+4</f>
        <v>4</v>
      </c>
      <c r="Z138" s="26">
        <f t="shared" si="35"/>
        <v>7</v>
      </c>
      <c r="AA138" s="26">
        <v>-3.0</v>
      </c>
      <c r="AB138" s="26">
        <v>0.0</v>
      </c>
      <c r="AC138" s="26">
        <v>4.0</v>
      </c>
      <c r="AD138" s="26">
        <v>23.0</v>
      </c>
      <c r="AE138" s="26">
        <v>6.0</v>
      </c>
      <c r="AF138" s="26">
        <v>3.0</v>
      </c>
      <c r="AG138" s="28">
        <v>17.5</v>
      </c>
    </row>
    <row r="139">
      <c r="A139" s="25" t="s">
        <v>449</v>
      </c>
      <c r="B139" s="25">
        <v>2016.0</v>
      </c>
      <c r="C139" s="25" t="s">
        <v>688</v>
      </c>
      <c r="D139" s="26" t="s">
        <v>602</v>
      </c>
      <c r="E139" s="26">
        <v>78.0</v>
      </c>
      <c r="F139" s="26">
        <v>74.0</v>
      </c>
      <c r="G139" s="26">
        <v>0.0</v>
      </c>
      <c r="H139" s="26">
        <v>0.0</v>
      </c>
      <c r="I139" s="26">
        <v>152.0</v>
      </c>
      <c r="J139" s="25">
        <f t="shared" si="36"/>
        <v>8</v>
      </c>
      <c r="K139" s="27">
        <v>0.0</v>
      </c>
      <c r="L139" s="26">
        <v>139.0</v>
      </c>
      <c r="M139" s="26">
        <v>131.0</v>
      </c>
      <c r="N139" s="26">
        <v>0.0</v>
      </c>
      <c r="O139" s="26">
        <v>0.0</v>
      </c>
      <c r="P139" s="26">
        <v>13.0</v>
      </c>
      <c r="Q139" s="25">
        <v>0.0</v>
      </c>
      <c r="R139" s="28">
        <v>320.0</v>
      </c>
      <c r="S139" s="26">
        <v>0.0</v>
      </c>
      <c r="T139" s="26">
        <v>16.0</v>
      </c>
      <c r="U139" s="25">
        <v>0.0</v>
      </c>
      <c r="V139" s="26">
        <v>28.5</v>
      </c>
      <c r="W139" s="26">
        <v>57.0</v>
      </c>
      <c r="X139" s="25">
        <v>0.0</v>
      </c>
      <c r="Y139" s="26">
        <f>+3</f>
        <v>3</v>
      </c>
      <c r="Z139" s="26">
        <f>+5</f>
        <v>5</v>
      </c>
      <c r="AA139" s="26" t="s">
        <v>34</v>
      </c>
      <c r="AB139" s="26">
        <v>0.0</v>
      </c>
      <c r="AC139" s="26">
        <v>4.0</v>
      </c>
      <c r="AD139" s="26">
        <v>23.0</v>
      </c>
      <c r="AE139" s="26">
        <v>6.0</v>
      </c>
      <c r="AF139" s="26">
        <v>3.0</v>
      </c>
      <c r="AG139" s="28">
        <v>17.5</v>
      </c>
    </row>
    <row r="140">
      <c r="A140" s="25" t="s">
        <v>449</v>
      </c>
      <c r="B140" s="25">
        <v>2016.0</v>
      </c>
      <c r="C140" s="25" t="s">
        <v>551</v>
      </c>
      <c r="D140" s="26" t="s">
        <v>602</v>
      </c>
      <c r="E140" s="26">
        <v>78.0</v>
      </c>
      <c r="F140" s="26">
        <v>75.0</v>
      </c>
      <c r="G140" s="26">
        <v>0.0</v>
      </c>
      <c r="H140" s="26">
        <v>0.0</v>
      </c>
      <c r="I140" s="26">
        <v>153.0</v>
      </c>
      <c r="J140" s="25">
        <f>+9</f>
        <v>9</v>
      </c>
      <c r="K140" s="27">
        <v>0.0</v>
      </c>
      <c r="L140" s="26">
        <v>139.0</v>
      </c>
      <c r="M140" s="26">
        <v>136.0</v>
      </c>
      <c r="N140" s="26">
        <v>0.0</v>
      </c>
      <c r="O140" s="26">
        <v>0.0</v>
      </c>
      <c r="P140" s="26">
        <v>10.0</v>
      </c>
      <c r="Q140" s="25">
        <v>0.0</v>
      </c>
      <c r="R140" s="28">
        <v>283.3</v>
      </c>
      <c r="S140" s="26">
        <v>0.0</v>
      </c>
      <c r="T140" s="26">
        <v>15.0</v>
      </c>
      <c r="U140" s="25">
        <v>0.0</v>
      </c>
      <c r="V140" s="26">
        <v>29.0</v>
      </c>
      <c r="W140" s="26">
        <v>58.0</v>
      </c>
      <c r="X140" s="25">
        <v>0.0</v>
      </c>
      <c r="Y140" s="26">
        <f>+4</f>
        <v>4</v>
      </c>
      <c r="Z140" s="26">
        <f>+7</f>
        <v>7</v>
      </c>
      <c r="AA140" s="26">
        <v>-2.0</v>
      </c>
      <c r="AB140" s="26">
        <v>0.0</v>
      </c>
      <c r="AC140" s="26">
        <v>5.0</v>
      </c>
      <c r="AD140" s="26">
        <v>19.0</v>
      </c>
      <c r="AE140" s="26">
        <v>10.0</v>
      </c>
      <c r="AF140" s="26">
        <v>2.0</v>
      </c>
      <c r="AG140" s="28">
        <v>17.5</v>
      </c>
    </row>
    <row r="141">
      <c r="A141" s="25" t="s">
        <v>449</v>
      </c>
      <c r="B141" s="25">
        <v>2016.0</v>
      </c>
      <c r="C141" s="25" t="s">
        <v>559</v>
      </c>
      <c r="D141" s="26" t="s">
        <v>602</v>
      </c>
      <c r="E141" s="26">
        <v>77.0</v>
      </c>
      <c r="F141" s="26">
        <v>73.0</v>
      </c>
      <c r="G141" s="26">
        <v>0.0</v>
      </c>
      <c r="H141" s="26">
        <v>0.0</v>
      </c>
      <c r="I141" s="26">
        <v>150.0</v>
      </c>
      <c r="J141" s="25">
        <f>+6</f>
        <v>6</v>
      </c>
      <c r="K141" s="27">
        <v>0.0</v>
      </c>
      <c r="L141" s="26">
        <v>128.0</v>
      </c>
      <c r="M141" s="26">
        <v>118.0</v>
      </c>
      <c r="N141" s="26">
        <v>0.0</v>
      </c>
      <c r="O141" s="26">
        <v>0.0</v>
      </c>
      <c r="P141" s="26">
        <v>18.0</v>
      </c>
      <c r="Q141" s="25">
        <v>0.0</v>
      </c>
      <c r="R141" s="28">
        <v>302.0</v>
      </c>
      <c r="S141" s="26">
        <v>0.0</v>
      </c>
      <c r="T141" s="26">
        <v>18.0</v>
      </c>
      <c r="U141" s="25">
        <v>0.0</v>
      </c>
      <c r="V141" s="26">
        <v>29.0</v>
      </c>
      <c r="W141" s="26">
        <v>58.0</v>
      </c>
      <c r="X141" s="25">
        <v>0.0</v>
      </c>
      <c r="Y141" s="26">
        <f>+2</f>
        <v>2</v>
      </c>
      <c r="Z141" s="26">
        <f>+5</f>
        <v>5</v>
      </c>
      <c r="AA141" s="26">
        <v>-1.0</v>
      </c>
      <c r="AB141" s="26">
        <v>0.0</v>
      </c>
      <c r="AC141" s="26">
        <v>3.0</v>
      </c>
      <c r="AD141" s="26">
        <v>24.0</v>
      </c>
      <c r="AE141" s="26">
        <v>9.0</v>
      </c>
      <c r="AF141" s="26">
        <v>0.0</v>
      </c>
      <c r="AG141" s="28">
        <v>16.5</v>
      </c>
    </row>
    <row r="142">
      <c r="A142" s="25" t="s">
        <v>449</v>
      </c>
      <c r="B142" s="25">
        <v>2016.0</v>
      </c>
      <c r="C142" s="25" t="s">
        <v>708</v>
      </c>
      <c r="D142" s="26" t="s">
        <v>602</v>
      </c>
      <c r="E142" s="26">
        <v>73.0</v>
      </c>
      <c r="F142" s="26">
        <v>81.0</v>
      </c>
      <c r="G142" s="26">
        <v>0.0</v>
      </c>
      <c r="H142" s="26">
        <v>0.0</v>
      </c>
      <c r="I142" s="26">
        <v>154.0</v>
      </c>
      <c r="J142" s="25">
        <f>+10</f>
        <v>10</v>
      </c>
      <c r="K142" s="27">
        <v>0.0</v>
      </c>
      <c r="L142" s="26">
        <v>55.0</v>
      </c>
      <c r="M142" s="26">
        <v>142.0</v>
      </c>
      <c r="N142" s="26">
        <v>0.0</v>
      </c>
      <c r="O142" s="26">
        <v>0.0</v>
      </c>
      <c r="P142" s="26">
        <v>12.0</v>
      </c>
      <c r="Q142" s="25">
        <v>0.0</v>
      </c>
      <c r="R142" s="28">
        <v>316.3</v>
      </c>
      <c r="S142" s="26">
        <v>0.0</v>
      </c>
      <c r="T142" s="26">
        <v>20.0</v>
      </c>
      <c r="U142" s="25">
        <v>0.0</v>
      </c>
      <c r="V142" s="26">
        <v>30.5</v>
      </c>
      <c r="W142" s="26">
        <v>61.0</v>
      </c>
      <c r="X142" s="25">
        <v>0.0</v>
      </c>
      <c r="Y142" s="26">
        <f t="shared" ref="Y142:Y143" si="37">+3</f>
        <v>3</v>
      </c>
      <c r="Z142" s="26">
        <f t="shared" ref="Z142:Z143" si="38">+7</f>
        <v>7</v>
      </c>
      <c r="AA142" s="26" t="s">
        <v>34</v>
      </c>
      <c r="AB142" s="26">
        <v>0.0</v>
      </c>
      <c r="AC142" s="26">
        <v>4.0</v>
      </c>
      <c r="AD142" s="26">
        <v>22.0</v>
      </c>
      <c r="AE142" s="26">
        <v>7.0</v>
      </c>
      <c r="AF142" s="26">
        <v>3.0</v>
      </c>
      <c r="AG142" s="28">
        <v>16.5</v>
      </c>
    </row>
    <row r="143">
      <c r="A143" s="25" t="s">
        <v>449</v>
      </c>
      <c r="B143" s="25">
        <v>2016.0</v>
      </c>
      <c r="C143" s="27" t="s">
        <v>254</v>
      </c>
      <c r="D143" s="26" t="s">
        <v>602</v>
      </c>
      <c r="E143" s="26">
        <v>78.0</v>
      </c>
      <c r="F143" s="26">
        <v>75.0</v>
      </c>
      <c r="G143" s="26">
        <v>0.0</v>
      </c>
      <c r="H143" s="26">
        <v>0.0</v>
      </c>
      <c r="I143" s="26">
        <v>153.0</v>
      </c>
      <c r="J143" s="27">
        <f>+9</f>
        <v>9</v>
      </c>
      <c r="K143" s="27">
        <v>0.0</v>
      </c>
      <c r="L143" s="26">
        <v>139.0</v>
      </c>
      <c r="M143" s="26">
        <v>136.0</v>
      </c>
      <c r="N143" s="26">
        <v>0.0</v>
      </c>
      <c r="O143" s="26">
        <v>0.0</v>
      </c>
      <c r="P143" s="26">
        <v>8.0</v>
      </c>
      <c r="Q143" s="25">
        <v>0.0</v>
      </c>
      <c r="R143" s="28">
        <v>289.0</v>
      </c>
      <c r="S143" s="26">
        <v>0.0</v>
      </c>
      <c r="T143" s="26">
        <v>13.0</v>
      </c>
      <c r="U143" s="25">
        <v>0.0</v>
      </c>
      <c r="V143" s="26">
        <v>29.0</v>
      </c>
      <c r="W143" s="26">
        <v>58.0</v>
      </c>
      <c r="X143" s="25">
        <v>0.0</v>
      </c>
      <c r="Y143" s="26">
        <f t="shared" si="37"/>
        <v>3</v>
      </c>
      <c r="Z143" s="26">
        <f t="shared" si="38"/>
        <v>7</v>
      </c>
      <c r="AA143" s="26">
        <v>-1.0</v>
      </c>
      <c r="AB143" s="26">
        <v>0.0</v>
      </c>
      <c r="AC143" s="26">
        <v>4.0</v>
      </c>
      <c r="AD143" s="26">
        <v>21.0</v>
      </c>
      <c r="AE143" s="26">
        <v>9.0</v>
      </c>
      <c r="AF143" s="26">
        <v>2.0</v>
      </c>
      <c r="AG143" s="28">
        <v>16.0</v>
      </c>
    </row>
    <row r="144">
      <c r="A144" s="25" t="s">
        <v>449</v>
      </c>
      <c r="B144" s="25">
        <v>2016.0</v>
      </c>
      <c r="C144" s="25" t="s">
        <v>184</v>
      </c>
      <c r="D144" s="26" t="s">
        <v>602</v>
      </c>
      <c r="E144" s="26">
        <v>75.0</v>
      </c>
      <c r="F144" s="26">
        <v>80.0</v>
      </c>
      <c r="G144" s="26">
        <v>0.0</v>
      </c>
      <c r="H144" s="26">
        <v>0.0</v>
      </c>
      <c r="I144" s="26">
        <v>155.0</v>
      </c>
      <c r="J144" s="25">
        <f>+11</f>
        <v>11</v>
      </c>
      <c r="K144" s="27">
        <v>0.0</v>
      </c>
      <c r="L144" s="26">
        <v>97.0</v>
      </c>
      <c r="M144" s="26">
        <v>146.0</v>
      </c>
      <c r="N144" s="26">
        <v>0.0</v>
      </c>
      <c r="O144" s="26">
        <v>0.0</v>
      </c>
      <c r="P144" s="26">
        <v>17.0</v>
      </c>
      <c r="Q144" s="25">
        <v>0.0</v>
      </c>
      <c r="R144" s="28">
        <v>298.0</v>
      </c>
      <c r="S144" s="26">
        <v>0.0</v>
      </c>
      <c r="T144" s="26">
        <v>13.0</v>
      </c>
      <c r="U144" s="25">
        <v>0.0</v>
      </c>
      <c r="V144" s="26">
        <v>27.5</v>
      </c>
      <c r="W144" s="26">
        <v>55.0</v>
      </c>
      <c r="X144" s="25">
        <v>0.0</v>
      </c>
      <c r="Y144" s="26">
        <f>+8</f>
        <v>8</v>
      </c>
      <c r="Z144" s="26">
        <f>+2</f>
        <v>2</v>
      </c>
      <c r="AA144" s="26">
        <f>+1</f>
        <v>1</v>
      </c>
      <c r="AB144" s="26">
        <v>0.0</v>
      </c>
      <c r="AC144" s="26">
        <v>5.0</v>
      </c>
      <c r="AD144" s="26">
        <v>17.0</v>
      </c>
      <c r="AE144" s="26">
        <v>12.0</v>
      </c>
      <c r="AF144" s="26">
        <v>2.0</v>
      </c>
      <c r="AG144" s="28">
        <v>15.5</v>
      </c>
    </row>
    <row r="145">
      <c r="A145" s="25" t="s">
        <v>449</v>
      </c>
      <c r="B145" s="25">
        <v>2016.0</v>
      </c>
      <c r="C145" s="25" t="s">
        <v>324</v>
      </c>
      <c r="D145" s="26" t="s">
        <v>602</v>
      </c>
      <c r="E145" s="26">
        <v>78.0</v>
      </c>
      <c r="F145" s="26">
        <v>75.0</v>
      </c>
      <c r="G145" s="26">
        <v>0.0</v>
      </c>
      <c r="H145" s="26">
        <v>0.0</v>
      </c>
      <c r="I145" s="26">
        <v>153.0</v>
      </c>
      <c r="J145" s="25">
        <f t="shared" ref="J145:J146" si="39">+9</f>
        <v>9</v>
      </c>
      <c r="K145" s="27">
        <v>0.0</v>
      </c>
      <c r="L145" s="26">
        <v>139.0</v>
      </c>
      <c r="M145" s="26">
        <v>136.0</v>
      </c>
      <c r="N145" s="26">
        <v>0.0</v>
      </c>
      <c r="O145" s="26">
        <v>0.0</v>
      </c>
      <c r="P145" s="26">
        <v>9.0</v>
      </c>
      <c r="Q145" s="25">
        <v>0.0</v>
      </c>
      <c r="R145" s="28">
        <v>276.0</v>
      </c>
      <c r="S145" s="26">
        <v>0.0</v>
      </c>
      <c r="T145" s="26">
        <v>13.0</v>
      </c>
      <c r="U145" s="25">
        <v>0.0</v>
      </c>
      <c r="V145" s="26">
        <v>27.0</v>
      </c>
      <c r="W145" s="26">
        <v>54.0</v>
      </c>
      <c r="X145" s="25">
        <v>0.0</v>
      </c>
      <c r="Y145" s="26">
        <f>+1</f>
        <v>1</v>
      </c>
      <c r="Z145" s="26">
        <f>+9</f>
        <v>9</v>
      </c>
      <c r="AA145" s="26">
        <v>-1.0</v>
      </c>
      <c r="AB145" s="26">
        <v>0.0</v>
      </c>
      <c r="AC145" s="26">
        <v>4.0</v>
      </c>
      <c r="AD145" s="26">
        <v>19.0</v>
      </c>
      <c r="AE145" s="26">
        <v>13.0</v>
      </c>
      <c r="AF145" s="26">
        <v>0.0</v>
      </c>
      <c r="AG145" s="28">
        <v>15.0</v>
      </c>
    </row>
    <row r="146">
      <c r="A146" s="25" t="s">
        <v>449</v>
      </c>
      <c r="B146" s="25">
        <v>2016.0</v>
      </c>
      <c r="C146" s="25" t="s">
        <v>371</v>
      </c>
      <c r="D146" s="26" t="s">
        <v>602</v>
      </c>
      <c r="E146" s="26">
        <v>75.0</v>
      </c>
      <c r="F146" s="26">
        <v>78.0</v>
      </c>
      <c r="G146" s="26">
        <v>0.0</v>
      </c>
      <c r="H146" s="26">
        <v>0.0</v>
      </c>
      <c r="I146" s="26">
        <v>153.0</v>
      </c>
      <c r="J146" s="25">
        <f t="shared" si="39"/>
        <v>9</v>
      </c>
      <c r="K146" s="27">
        <v>0.0</v>
      </c>
      <c r="L146" s="26">
        <v>97.0</v>
      </c>
      <c r="M146" s="26">
        <v>136.0</v>
      </c>
      <c r="N146" s="26">
        <v>0.0</v>
      </c>
      <c r="O146" s="26">
        <v>0.0</v>
      </c>
      <c r="P146" s="26">
        <v>9.0</v>
      </c>
      <c r="Q146" s="25">
        <v>0.0</v>
      </c>
      <c r="R146" s="28">
        <v>278.3</v>
      </c>
      <c r="S146" s="26">
        <v>0.0</v>
      </c>
      <c r="T146" s="26">
        <v>20.0</v>
      </c>
      <c r="U146" s="25">
        <v>0.0</v>
      </c>
      <c r="V146" s="26">
        <v>31.0</v>
      </c>
      <c r="W146" s="26">
        <v>62.0</v>
      </c>
      <c r="X146" s="25">
        <v>0.0</v>
      </c>
      <c r="Y146" s="26">
        <f t="shared" ref="Y146:Z146" si="40">+5</f>
        <v>5</v>
      </c>
      <c r="Z146" s="26">
        <f t="shared" si="40"/>
        <v>5</v>
      </c>
      <c r="AA146" s="26">
        <v>-1.0</v>
      </c>
      <c r="AB146" s="26">
        <v>0.0</v>
      </c>
      <c r="AC146" s="26">
        <v>4.0</v>
      </c>
      <c r="AD146" s="26">
        <v>19.0</v>
      </c>
      <c r="AE146" s="26">
        <v>13.0</v>
      </c>
      <c r="AF146" s="26">
        <v>0.0</v>
      </c>
      <c r="AG146" s="28">
        <v>15.0</v>
      </c>
    </row>
    <row r="147">
      <c r="A147" s="25" t="s">
        <v>449</v>
      </c>
      <c r="B147" s="25">
        <v>2016.0</v>
      </c>
      <c r="C147" s="25" t="s">
        <v>738</v>
      </c>
      <c r="D147" s="26" t="s">
        <v>602</v>
      </c>
      <c r="E147" s="26">
        <v>75.0</v>
      </c>
      <c r="F147" s="26">
        <v>79.0</v>
      </c>
      <c r="G147" s="26">
        <v>0.0</v>
      </c>
      <c r="H147" s="26">
        <v>0.0</v>
      </c>
      <c r="I147" s="26">
        <v>154.0</v>
      </c>
      <c r="J147" s="25">
        <f>+10</f>
        <v>10</v>
      </c>
      <c r="K147" s="27">
        <v>0.0</v>
      </c>
      <c r="L147" s="26">
        <v>97.0</v>
      </c>
      <c r="M147" s="26">
        <v>142.0</v>
      </c>
      <c r="N147" s="26">
        <v>0.0</v>
      </c>
      <c r="O147" s="26">
        <v>0.0</v>
      </c>
      <c r="P147" s="26">
        <v>16.0</v>
      </c>
      <c r="Q147" s="25">
        <v>0.0</v>
      </c>
      <c r="R147" s="28">
        <v>295.8</v>
      </c>
      <c r="S147" s="26">
        <v>0.0</v>
      </c>
      <c r="T147" s="26">
        <v>18.0</v>
      </c>
      <c r="U147" s="25">
        <v>0.0</v>
      </c>
      <c r="V147" s="26">
        <v>31.0</v>
      </c>
      <c r="W147" s="26">
        <v>62.0</v>
      </c>
      <c r="X147" s="25">
        <v>0.0</v>
      </c>
      <c r="Y147" s="26">
        <f>+4</f>
        <v>4</v>
      </c>
      <c r="Z147" s="26">
        <f>+7</f>
        <v>7</v>
      </c>
      <c r="AA147" s="26">
        <v>-1.0</v>
      </c>
      <c r="AB147" s="26">
        <v>0.0</v>
      </c>
      <c r="AC147" s="26">
        <v>4.0</v>
      </c>
      <c r="AD147" s="26">
        <v>19.0</v>
      </c>
      <c r="AE147" s="26">
        <v>12.0</v>
      </c>
      <c r="AF147" s="26">
        <v>1.0</v>
      </c>
      <c r="AG147" s="28">
        <v>14.5</v>
      </c>
    </row>
    <row r="148">
      <c r="A148" s="25" t="s">
        <v>449</v>
      </c>
      <c r="B148" s="25">
        <v>2016.0</v>
      </c>
      <c r="C148" s="25" t="s">
        <v>604</v>
      </c>
      <c r="D148" s="26" t="s">
        <v>602</v>
      </c>
      <c r="E148" s="26">
        <v>77.0</v>
      </c>
      <c r="F148" s="26">
        <v>79.0</v>
      </c>
      <c r="G148" s="26">
        <v>0.0</v>
      </c>
      <c r="H148" s="26">
        <v>0.0</v>
      </c>
      <c r="I148" s="26">
        <v>156.0</v>
      </c>
      <c r="J148" s="25">
        <f>+12</f>
        <v>12</v>
      </c>
      <c r="K148" s="27">
        <v>0.0</v>
      </c>
      <c r="L148" s="26">
        <v>128.0</v>
      </c>
      <c r="M148" s="26">
        <v>148.0</v>
      </c>
      <c r="N148" s="26">
        <v>0.0</v>
      </c>
      <c r="O148" s="26">
        <v>0.0</v>
      </c>
      <c r="P148" s="26">
        <v>13.0</v>
      </c>
      <c r="Q148" s="25">
        <v>0.0</v>
      </c>
      <c r="R148" s="28">
        <v>296.5</v>
      </c>
      <c r="S148" s="26">
        <v>0.0</v>
      </c>
      <c r="T148" s="26">
        <v>20.0</v>
      </c>
      <c r="U148" s="25">
        <v>0.0</v>
      </c>
      <c r="V148" s="26">
        <v>31.0</v>
      </c>
      <c r="W148" s="26">
        <v>62.0</v>
      </c>
      <c r="X148" s="25">
        <v>0.0</v>
      </c>
      <c r="Y148" s="26">
        <f>+3</f>
        <v>3</v>
      </c>
      <c r="Z148" s="26">
        <f>+6</f>
        <v>6</v>
      </c>
      <c r="AA148" s="26">
        <f t="shared" ref="AA148:AA149" si="41">+3</f>
        <v>3</v>
      </c>
      <c r="AB148" s="26">
        <v>0.0</v>
      </c>
      <c r="AC148" s="26">
        <v>4.0</v>
      </c>
      <c r="AD148" s="26">
        <v>20.0</v>
      </c>
      <c r="AE148" s="26">
        <v>9.0</v>
      </c>
      <c r="AF148" s="26">
        <v>3.0</v>
      </c>
      <c r="AG148" s="28">
        <v>14.5</v>
      </c>
    </row>
    <row r="149">
      <c r="A149" s="25" t="s">
        <v>449</v>
      </c>
      <c r="B149" s="25">
        <v>2016.0</v>
      </c>
      <c r="C149" s="25" t="s">
        <v>751</v>
      </c>
      <c r="D149" s="26" t="s">
        <v>682</v>
      </c>
      <c r="E149" s="26">
        <v>73.0</v>
      </c>
      <c r="F149" s="26">
        <v>0.0</v>
      </c>
      <c r="G149" s="26">
        <v>0.0</v>
      </c>
      <c r="H149" s="26">
        <v>0.0</v>
      </c>
      <c r="I149" s="26">
        <v>73.0</v>
      </c>
      <c r="J149" s="25">
        <f>+1</f>
        <v>1</v>
      </c>
      <c r="K149" s="27">
        <v>0.0</v>
      </c>
      <c r="L149" s="26">
        <v>55.0</v>
      </c>
      <c r="M149" s="26">
        <v>0.0</v>
      </c>
      <c r="N149" s="26">
        <v>0.0</v>
      </c>
      <c r="O149" s="26">
        <v>0.0</v>
      </c>
      <c r="P149" s="26">
        <v>6.0</v>
      </c>
      <c r="Q149" s="25">
        <v>0.0</v>
      </c>
      <c r="R149" s="28">
        <v>295.5</v>
      </c>
      <c r="S149" s="26">
        <v>0.0</v>
      </c>
      <c r="T149" s="26">
        <v>10.0</v>
      </c>
      <c r="U149" s="25">
        <v>0.0</v>
      </c>
      <c r="V149" s="26">
        <v>28.0</v>
      </c>
      <c r="W149" s="26">
        <v>28.0</v>
      </c>
      <c r="X149" s="25">
        <v>0.0</v>
      </c>
      <c r="Y149" s="26">
        <v>-1.0</v>
      </c>
      <c r="Z149" s="26">
        <v>-1.0</v>
      </c>
      <c r="AA149" s="26">
        <f t="shared" si="41"/>
        <v>3</v>
      </c>
      <c r="AB149" s="26">
        <v>0.0</v>
      </c>
      <c r="AC149" s="26">
        <v>4.0</v>
      </c>
      <c r="AD149" s="26">
        <v>10.0</v>
      </c>
      <c r="AE149" s="26">
        <v>3.0</v>
      </c>
      <c r="AF149" s="26">
        <v>1.0</v>
      </c>
      <c r="AG149" s="28">
        <v>14.5</v>
      </c>
    </row>
    <row r="150">
      <c r="A150" s="25" t="s">
        <v>449</v>
      </c>
      <c r="B150" s="25">
        <v>2016.0</v>
      </c>
      <c r="C150" s="25" t="s">
        <v>657</v>
      </c>
      <c r="D150" s="26" t="s">
        <v>602</v>
      </c>
      <c r="E150" s="26">
        <v>75.0</v>
      </c>
      <c r="F150" s="26">
        <v>80.0</v>
      </c>
      <c r="G150" s="26">
        <v>0.0</v>
      </c>
      <c r="H150" s="26">
        <v>0.0</v>
      </c>
      <c r="I150" s="26">
        <v>155.0</v>
      </c>
      <c r="J150" s="25">
        <f>+11</f>
        <v>11</v>
      </c>
      <c r="K150" s="27">
        <v>0.0</v>
      </c>
      <c r="L150" s="26">
        <v>97.0</v>
      </c>
      <c r="M150" s="26">
        <v>146.0</v>
      </c>
      <c r="N150" s="26">
        <v>0.0</v>
      </c>
      <c r="O150" s="26">
        <v>0.0</v>
      </c>
      <c r="P150" s="26">
        <v>13.0</v>
      </c>
      <c r="Q150" s="25">
        <v>0.0</v>
      </c>
      <c r="R150" s="28">
        <v>303.8</v>
      </c>
      <c r="S150" s="26">
        <v>0.0</v>
      </c>
      <c r="T150" s="26">
        <v>21.0</v>
      </c>
      <c r="U150" s="25">
        <v>0.0</v>
      </c>
      <c r="V150" s="26">
        <v>31.5</v>
      </c>
      <c r="W150" s="26">
        <v>63.0</v>
      </c>
      <c r="X150" s="25">
        <v>0.0</v>
      </c>
      <c r="Y150" s="26">
        <f>+3</f>
        <v>3</v>
      </c>
      <c r="Z150" s="26">
        <f>+9</f>
        <v>9</v>
      </c>
      <c r="AA150" s="26">
        <v>-1.0</v>
      </c>
      <c r="AB150" s="26">
        <v>0.0</v>
      </c>
      <c r="AC150" s="26">
        <v>4.0</v>
      </c>
      <c r="AD150" s="26">
        <v>19.0</v>
      </c>
      <c r="AE150" s="26">
        <v>11.0</v>
      </c>
      <c r="AF150" s="26">
        <v>2.0</v>
      </c>
      <c r="AG150" s="28">
        <v>14.0</v>
      </c>
    </row>
    <row r="151">
      <c r="A151" s="25" t="s">
        <v>449</v>
      </c>
      <c r="B151" s="25">
        <v>2016.0</v>
      </c>
      <c r="C151" s="25" t="s">
        <v>765</v>
      </c>
      <c r="D151" s="26" t="s">
        <v>602</v>
      </c>
      <c r="E151" s="26">
        <v>75.0</v>
      </c>
      <c r="F151" s="26">
        <v>81.0</v>
      </c>
      <c r="G151" s="26">
        <v>0.0</v>
      </c>
      <c r="H151" s="26">
        <v>0.0</v>
      </c>
      <c r="I151" s="26">
        <v>156.0</v>
      </c>
      <c r="J151" s="25">
        <f>+12</f>
        <v>12</v>
      </c>
      <c r="K151" s="27">
        <v>0.0</v>
      </c>
      <c r="L151" s="26">
        <v>97.0</v>
      </c>
      <c r="M151" s="26">
        <v>148.0</v>
      </c>
      <c r="N151" s="26">
        <v>0.0</v>
      </c>
      <c r="O151" s="26">
        <v>0.0</v>
      </c>
      <c r="P151" s="26">
        <v>14.0</v>
      </c>
      <c r="Q151" s="25">
        <v>0.0</v>
      </c>
      <c r="R151" s="28">
        <v>291.5</v>
      </c>
      <c r="S151" s="26">
        <v>0.0</v>
      </c>
      <c r="T151" s="26">
        <v>19.0</v>
      </c>
      <c r="U151" s="25">
        <v>0.0</v>
      </c>
      <c r="V151" s="26">
        <v>32.5</v>
      </c>
      <c r="W151" s="26">
        <v>65.0</v>
      </c>
      <c r="X151" s="25">
        <v>0.0</v>
      </c>
      <c r="Y151" s="26">
        <f t="shared" ref="Y151:Y152" si="42">+4</f>
        <v>4</v>
      </c>
      <c r="Z151" s="26">
        <f>+8</f>
        <v>8</v>
      </c>
      <c r="AA151" s="26" t="s">
        <v>34</v>
      </c>
      <c r="AB151" s="26">
        <v>0.0</v>
      </c>
      <c r="AC151" s="26">
        <v>4.0</v>
      </c>
      <c r="AD151" s="26">
        <v>17.0</v>
      </c>
      <c r="AE151" s="26">
        <v>14.0</v>
      </c>
      <c r="AF151" s="26">
        <v>1.0</v>
      </c>
      <c r="AG151" s="28">
        <v>12.5</v>
      </c>
    </row>
    <row r="152">
      <c r="A152" s="25" t="s">
        <v>449</v>
      </c>
      <c r="B152" s="25">
        <v>2016.0</v>
      </c>
      <c r="C152" s="25" t="s">
        <v>392</v>
      </c>
      <c r="D152" s="26" t="s">
        <v>602</v>
      </c>
      <c r="E152" s="26">
        <v>81.0</v>
      </c>
      <c r="F152" s="26">
        <v>76.0</v>
      </c>
      <c r="G152" s="26">
        <v>0.0</v>
      </c>
      <c r="H152" s="26">
        <v>0.0</v>
      </c>
      <c r="I152" s="26">
        <v>157.0</v>
      </c>
      <c r="J152" s="25">
        <f>+13</f>
        <v>13</v>
      </c>
      <c r="K152" s="27">
        <v>0.0</v>
      </c>
      <c r="L152" s="26">
        <v>152.0</v>
      </c>
      <c r="M152" s="26">
        <v>151.0</v>
      </c>
      <c r="N152" s="26">
        <v>0.0</v>
      </c>
      <c r="O152" s="26">
        <v>0.0</v>
      </c>
      <c r="P152" s="26">
        <v>10.0</v>
      </c>
      <c r="Q152" s="25">
        <v>0.0</v>
      </c>
      <c r="R152" s="28">
        <v>310.0</v>
      </c>
      <c r="S152" s="26">
        <v>0.0</v>
      </c>
      <c r="T152" s="26">
        <v>16.0</v>
      </c>
      <c r="U152" s="25">
        <v>0.0</v>
      </c>
      <c r="V152" s="26">
        <v>30.5</v>
      </c>
      <c r="W152" s="26">
        <v>61.0</v>
      </c>
      <c r="X152" s="25">
        <v>0.0</v>
      </c>
      <c r="Y152" s="26">
        <f t="shared" si="42"/>
        <v>4</v>
      </c>
      <c r="Z152" s="26">
        <f>+9</f>
        <v>9</v>
      </c>
      <c r="AA152" s="26" t="s">
        <v>34</v>
      </c>
      <c r="AB152" s="26">
        <v>0.0</v>
      </c>
      <c r="AC152" s="26">
        <v>4.0</v>
      </c>
      <c r="AD152" s="26">
        <v>18.0</v>
      </c>
      <c r="AE152" s="26">
        <v>11.0</v>
      </c>
      <c r="AF152" s="26">
        <v>3.0</v>
      </c>
      <c r="AG152" s="28">
        <v>12.5</v>
      </c>
    </row>
    <row r="153">
      <c r="A153" s="25" t="s">
        <v>449</v>
      </c>
      <c r="B153" s="25">
        <v>2016.0</v>
      </c>
      <c r="C153" s="25" t="s">
        <v>776</v>
      </c>
      <c r="D153" s="26" t="s">
        <v>602</v>
      </c>
      <c r="E153" s="26">
        <v>78.0</v>
      </c>
      <c r="F153" s="26">
        <v>80.0</v>
      </c>
      <c r="G153" s="26">
        <v>0.0</v>
      </c>
      <c r="H153" s="26">
        <v>0.0</v>
      </c>
      <c r="I153" s="26">
        <v>158.0</v>
      </c>
      <c r="J153" s="25">
        <f>+14</f>
        <v>14</v>
      </c>
      <c r="K153" s="27">
        <v>0.0</v>
      </c>
      <c r="L153" s="26">
        <v>139.0</v>
      </c>
      <c r="M153" s="26">
        <v>152.0</v>
      </c>
      <c r="N153" s="26">
        <v>0.0</v>
      </c>
      <c r="O153" s="26">
        <v>0.0</v>
      </c>
      <c r="P153" s="26">
        <v>11.0</v>
      </c>
      <c r="Q153" s="25">
        <v>0.0</v>
      </c>
      <c r="R153" s="28">
        <v>303.5</v>
      </c>
      <c r="S153" s="26">
        <v>0.0</v>
      </c>
      <c r="T153" s="26">
        <v>16.0</v>
      </c>
      <c r="U153" s="25">
        <v>0.0</v>
      </c>
      <c r="V153" s="26">
        <v>28.5</v>
      </c>
      <c r="W153" s="26">
        <v>57.0</v>
      </c>
      <c r="X153" s="25">
        <v>0.0</v>
      </c>
      <c r="Y153" s="26">
        <f>+3</f>
        <v>3</v>
      </c>
      <c r="Z153" s="26">
        <f>+10</f>
        <v>10</v>
      </c>
      <c r="AA153" s="26">
        <f>+1</f>
        <v>1</v>
      </c>
      <c r="AB153" s="26">
        <v>0.0</v>
      </c>
      <c r="AC153" s="26">
        <v>3.0</v>
      </c>
      <c r="AD153" s="26">
        <v>22.0</v>
      </c>
      <c r="AE153" s="26">
        <v>6.0</v>
      </c>
      <c r="AF153" s="26">
        <v>5.0</v>
      </c>
      <c r="AG153" s="28">
        <v>12.0</v>
      </c>
    </row>
    <row r="154">
      <c r="A154" s="25" t="s">
        <v>449</v>
      </c>
      <c r="B154" s="25">
        <v>2016.0</v>
      </c>
      <c r="C154" s="25" t="s">
        <v>312</v>
      </c>
      <c r="D154" s="26" t="s">
        <v>602</v>
      </c>
      <c r="E154" s="26">
        <v>80.0</v>
      </c>
      <c r="F154" s="26">
        <v>76.0</v>
      </c>
      <c r="G154" s="26">
        <v>0.0</v>
      </c>
      <c r="H154" s="26">
        <v>0.0</v>
      </c>
      <c r="I154" s="26">
        <v>156.0</v>
      </c>
      <c r="J154" s="25">
        <f>+12</f>
        <v>12</v>
      </c>
      <c r="K154" s="27">
        <v>0.0</v>
      </c>
      <c r="L154" s="26">
        <v>150.0</v>
      </c>
      <c r="M154" s="26">
        <v>148.0</v>
      </c>
      <c r="N154" s="26">
        <v>0.0</v>
      </c>
      <c r="O154" s="26">
        <v>0.0</v>
      </c>
      <c r="P154" s="26">
        <v>9.0</v>
      </c>
      <c r="Q154" s="25">
        <v>0.0</v>
      </c>
      <c r="R154" s="28">
        <v>293.8</v>
      </c>
      <c r="S154" s="26">
        <v>0.0</v>
      </c>
      <c r="T154" s="26">
        <v>17.0</v>
      </c>
      <c r="U154" s="25">
        <v>0.0</v>
      </c>
      <c r="V154" s="26">
        <v>30.5</v>
      </c>
      <c r="W154" s="26">
        <v>61.0</v>
      </c>
      <c r="X154" s="25">
        <v>0.0</v>
      </c>
      <c r="Y154" s="26">
        <f>+5</f>
        <v>5</v>
      </c>
      <c r="Z154" s="26">
        <f>+7</f>
        <v>7</v>
      </c>
      <c r="AA154" s="26" t="s">
        <v>34</v>
      </c>
      <c r="AB154" s="26">
        <v>0.0</v>
      </c>
      <c r="AC154" s="26">
        <v>3.0</v>
      </c>
      <c r="AD154" s="26">
        <v>20.0</v>
      </c>
      <c r="AE154" s="26">
        <v>11.0</v>
      </c>
      <c r="AF154" s="26">
        <v>2.0</v>
      </c>
      <c r="AG154" s="28">
        <v>11.5</v>
      </c>
    </row>
    <row r="155">
      <c r="A155" s="25" t="s">
        <v>449</v>
      </c>
      <c r="B155" s="25">
        <v>2016.0</v>
      </c>
      <c r="C155" s="25" t="s">
        <v>645</v>
      </c>
      <c r="D155" s="26" t="s">
        <v>602</v>
      </c>
      <c r="E155" s="26">
        <v>85.0</v>
      </c>
      <c r="F155" s="26">
        <v>75.0</v>
      </c>
      <c r="G155" s="26">
        <v>0.0</v>
      </c>
      <c r="H155" s="26">
        <v>0.0</v>
      </c>
      <c r="I155" s="26">
        <v>160.0</v>
      </c>
      <c r="J155" s="25">
        <f>+16</f>
        <v>16</v>
      </c>
      <c r="K155" s="27">
        <v>0.0</v>
      </c>
      <c r="L155" s="26">
        <v>154.0</v>
      </c>
      <c r="M155" s="26">
        <v>153.0</v>
      </c>
      <c r="N155" s="26">
        <v>0.0</v>
      </c>
      <c r="O155" s="26">
        <v>0.0</v>
      </c>
      <c r="P155" s="26">
        <v>14.0</v>
      </c>
      <c r="Q155" s="25">
        <v>0.0</v>
      </c>
      <c r="R155" s="28">
        <v>286.5</v>
      </c>
      <c r="S155" s="26">
        <v>0.0</v>
      </c>
      <c r="T155" s="26">
        <v>10.0</v>
      </c>
      <c r="U155" s="25">
        <v>0.0</v>
      </c>
      <c r="V155" s="26">
        <v>27.0</v>
      </c>
      <c r="W155" s="26">
        <v>54.0</v>
      </c>
      <c r="X155" s="25">
        <v>0.0</v>
      </c>
      <c r="Y155" s="26">
        <f>+9</f>
        <v>9</v>
      </c>
      <c r="Z155" s="26">
        <f>+5</f>
        <v>5</v>
      </c>
      <c r="AA155" s="26">
        <f>+2</f>
        <v>2</v>
      </c>
      <c r="AB155" s="26">
        <v>0.0</v>
      </c>
      <c r="AC155" s="26">
        <v>2.0</v>
      </c>
      <c r="AD155" s="26">
        <v>20.0</v>
      </c>
      <c r="AE155" s="26">
        <v>11.0</v>
      </c>
      <c r="AF155" s="26">
        <v>3.0</v>
      </c>
      <c r="AG155" s="28">
        <v>7.5</v>
      </c>
    </row>
    <row r="156">
      <c r="A156" s="25" t="s">
        <v>449</v>
      </c>
      <c r="B156" s="25">
        <v>2016.0</v>
      </c>
      <c r="C156" s="25" t="s">
        <v>582</v>
      </c>
      <c r="D156" s="26" t="s">
        <v>682</v>
      </c>
      <c r="E156" s="26">
        <v>0.0</v>
      </c>
      <c r="F156" s="26">
        <v>0.0</v>
      </c>
      <c r="G156" s="26">
        <v>0.0</v>
      </c>
      <c r="H156" s="26">
        <v>0.0</v>
      </c>
      <c r="I156" s="26">
        <v>0.0</v>
      </c>
      <c r="J156" s="25" t="s">
        <v>34</v>
      </c>
      <c r="K156" s="27">
        <v>0.0</v>
      </c>
      <c r="L156" s="26">
        <v>0.0</v>
      </c>
      <c r="M156" s="26">
        <v>0.0</v>
      </c>
      <c r="N156" s="26">
        <v>0.0</v>
      </c>
      <c r="O156" s="26">
        <v>0.0</v>
      </c>
      <c r="P156" s="26">
        <v>0.0</v>
      </c>
      <c r="Q156" s="25">
        <v>0.0</v>
      </c>
      <c r="R156" s="28">
        <v>0.0</v>
      </c>
      <c r="S156" s="26">
        <v>0.0</v>
      </c>
      <c r="T156" s="26">
        <v>0.0</v>
      </c>
      <c r="U156" s="25">
        <v>0.0</v>
      </c>
      <c r="V156" s="26">
        <v>0.0</v>
      </c>
      <c r="W156" s="26">
        <v>0.0</v>
      </c>
      <c r="X156" s="25">
        <v>0.0</v>
      </c>
      <c r="Y156" s="26" t="s">
        <v>34</v>
      </c>
      <c r="Z156" s="26" t="s">
        <v>34</v>
      </c>
      <c r="AA156" s="26" t="s">
        <v>34</v>
      </c>
      <c r="AB156" s="26">
        <v>0.0</v>
      </c>
      <c r="AC156" s="26">
        <v>0.0</v>
      </c>
      <c r="AD156" s="26">
        <v>0.0</v>
      </c>
      <c r="AE156" s="26">
        <v>0.0</v>
      </c>
      <c r="AF156" s="26">
        <v>0.0</v>
      </c>
      <c r="AG156" s="28">
        <v>0.0</v>
      </c>
    </row>
    <row r="157">
      <c r="A157" s="25" t="s">
        <v>449</v>
      </c>
      <c r="B157" s="25">
        <v>2016.0</v>
      </c>
      <c r="C157" s="25" t="s">
        <v>577</v>
      </c>
      <c r="D157" s="26" t="s">
        <v>682</v>
      </c>
      <c r="E157" s="26">
        <v>0.0</v>
      </c>
      <c r="F157" s="26">
        <v>0.0</v>
      </c>
      <c r="G157" s="26">
        <v>0.0</v>
      </c>
      <c r="H157" s="26">
        <v>0.0</v>
      </c>
      <c r="I157" s="26">
        <v>0.0</v>
      </c>
      <c r="J157" s="25" t="s">
        <v>34</v>
      </c>
      <c r="K157" s="27">
        <v>0.0</v>
      </c>
      <c r="L157" s="26">
        <v>0.0</v>
      </c>
      <c r="M157" s="26">
        <v>0.0</v>
      </c>
      <c r="N157" s="26">
        <v>0.0</v>
      </c>
      <c r="O157" s="26">
        <v>0.0</v>
      </c>
      <c r="P157" s="26">
        <v>0.0</v>
      </c>
      <c r="Q157" s="25">
        <v>0.0</v>
      </c>
      <c r="R157" s="28">
        <v>0.0</v>
      </c>
      <c r="S157" s="26">
        <v>0.0</v>
      </c>
      <c r="T157" s="26">
        <v>0.0</v>
      </c>
      <c r="U157" s="25">
        <v>0.0</v>
      </c>
      <c r="V157" s="26">
        <v>0.0</v>
      </c>
      <c r="W157" s="26">
        <v>0.0</v>
      </c>
      <c r="X157" s="25">
        <v>0.0</v>
      </c>
      <c r="Y157" s="26" t="s">
        <v>34</v>
      </c>
      <c r="Z157" s="26" t="s">
        <v>34</v>
      </c>
      <c r="AA157" s="26" t="s">
        <v>34</v>
      </c>
      <c r="AB157" s="26">
        <v>0.0</v>
      </c>
      <c r="AC157" s="26">
        <v>0.0</v>
      </c>
      <c r="AD157" s="26">
        <v>0.0</v>
      </c>
      <c r="AE157" s="26">
        <v>0.0</v>
      </c>
      <c r="AF157" s="26">
        <v>0.0</v>
      </c>
      <c r="AG157" s="28">
        <v>0.0</v>
      </c>
    </row>
  </sheetData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15.14"/>
    <col customWidth="1" min="2" max="2" width="4.43"/>
    <col customWidth="1" min="3" max="3" width="15.14"/>
    <col customWidth="1" min="4" max="4" width="4.86"/>
    <col customWidth="1" min="5" max="8" width="2.86"/>
    <col customWidth="1" min="9" max="9" width="3.57"/>
    <col customWidth="1" min="10" max="10" width="3.29"/>
    <col customWidth="1" min="11" max="11" width="8.57"/>
    <col customWidth="1" min="12" max="15" width="5.57"/>
    <col customWidth="1" min="16" max="16" width="5.29"/>
    <col customWidth="1" min="17" max="17" width="4.57"/>
    <col customWidth="1" min="18" max="18" width="4.86"/>
    <col customWidth="1" min="19" max="19" width="4.57"/>
    <col customWidth="1" min="20" max="20" width="5.57"/>
    <col customWidth="1" min="21" max="21" width="4.57"/>
    <col customWidth="1" min="22" max="22" width="7.0"/>
    <col customWidth="1" min="23" max="23" width="6.57"/>
    <col customWidth="1" min="24" max="24" width="4.57"/>
    <col customWidth="1" min="25" max="27" width="3.57"/>
    <col customWidth="1" min="28" max="28" width="4.0"/>
    <col customWidth="1" min="29" max="30" width="4.14"/>
    <col customWidth="1" min="31" max="31" width="4.43"/>
    <col customWidth="1" min="32" max="32" width="4.0"/>
    <col customWidth="1" min="33" max="33" width="4.86"/>
  </cols>
  <sheetData>
    <row r="1">
      <c r="A1" s="21" t="s">
        <v>421</v>
      </c>
      <c r="B1" s="21" t="s">
        <v>422</v>
      </c>
      <c r="C1" s="21" t="s">
        <v>22</v>
      </c>
      <c r="D1" s="22" t="s">
        <v>423</v>
      </c>
      <c r="E1" s="22" t="s">
        <v>424</v>
      </c>
      <c r="F1" s="22" t="s">
        <v>425</v>
      </c>
      <c r="G1" s="22" t="s">
        <v>426</v>
      </c>
      <c r="H1" s="22" t="s">
        <v>427</v>
      </c>
      <c r="I1" s="22" t="s">
        <v>428</v>
      </c>
      <c r="J1" s="21" t="s">
        <v>429</v>
      </c>
      <c r="K1" s="23" t="s">
        <v>430</v>
      </c>
      <c r="L1" s="22" t="s">
        <v>431</v>
      </c>
      <c r="M1" s="22" t="s">
        <v>432</v>
      </c>
      <c r="N1" s="22" t="s">
        <v>433</v>
      </c>
      <c r="O1" s="22" t="s">
        <v>434</v>
      </c>
      <c r="P1" s="22" t="s">
        <v>435</v>
      </c>
      <c r="Q1" s="21" t="s">
        <v>4</v>
      </c>
      <c r="R1" s="24" t="s">
        <v>436</v>
      </c>
      <c r="S1" s="22" t="s">
        <v>4</v>
      </c>
      <c r="T1" s="22" t="s">
        <v>437</v>
      </c>
      <c r="U1" s="21" t="s">
        <v>4</v>
      </c>
      <c r="V1" s="22" t="s">
        <v>438</v>
      </c>
      <c r="W1" s="22" t="s">
        <v>439</v>
      </c>
      <c r="X1" s="21" t="s">
        <v>4</v>
      </c>
      <c r="Y1" s="22" t="s">
        <v>440</v>
      </c>
      <c r="Z1" s="22" t="s">
        <v>441</v>
      </c>
      <c r="AA1" s="22" t="s">
        <v>442</v>
      </c>
      <c r="AB1" s="22" t="s">
        <v>443</v>
      </c>
      <c r="AC1" s="22" t="s">
        <v>444</v>
      </c>
      <c r="AD1" s="22" t="s">
        <v>445</v>
      </c>
      <c r="AE1" s="22" t="s">
        <v>446</v>
      </c>
      <c r="AF1" s="22" t="s">
        <v>447</v>
      </c>
      <c r="AG1" s="24" t="s">
        <v>448</v>
      </c>
    </row>
    <row r="2">
      <c r="A2" s="25" t="s">
        <v>449</v>
      </c>
      <c r="B2" s="25">
        <v>2015.0</v>
      </c>
      <c r="C2" s="25" t="s">
        <v>483</v>
      </c>
      <c r="D2" s="26">
        <v>1.0</v>
      </c>
      <c r="E2" s="26">
        <v>68.0</v>
      </c>
      <c r="F2" s="26">
        <v>66.0</v>
      </c>
      <c r="G2" s="26">
        <v>69.0</v>
      </c>
      <c r="H2" s="26">
        <v>68.0</v>
      </c>
      <c r="I2" s="26">
        <v>271.0</v>
      </c>
      <c r="J2" s="25">
        <v>-17.0</v>
      </c>
      <c r="K2" s="27">
        <v>1044000.0</v>
      </c>
      <c r="L2" s="26">
        <v>17.0</v>
      </c>
      <c r="M2" s="26">
        <v>5.0</v>
      </c>
      <c r="N2" s="26">
        <v>2.0</v>
      </c>
      <c r="O2" s="26">
        <v>1.0</v>
      </c>
      <c r="P2" s="26">
        <v>21.0</v>
      </c>
      <c r="Q2" s="25" t="s">
        <v>484</v>
      </c>
      <c r="R2" s="28">
        <v>330.6</v>
      </c>
      <c r="S2" s="26">
        <v>2.0</v>
      </c>
      <c r="T2" s="26">
        <v>47.0</v>
      </c>
      <c r="U2" s="25" t="s">
        <v>485</v>
      </c>
      <c r="V2" s="26">
        <v>25.8</v>
      </c>
      <c r="W2" s="26">
        <v>103.0</v>
      </c>
      <c r="X2" s="25" t="s">
        <v>453</v>
      </c>
      <c r="Y2" s="26">
        <v>-4.0</v>
      </c>
      <c r="Z2" s="26">
        <v>-2.0</v>
      </c>
      <c r="AA2" s="26">
        <v>-11.0</v>
      </c>
      <c r="AB2" s="26">
        <v>2.0</v>
      </c>
      <c r="AC2" s="26">
        <v>23.0</v>
      </c>
      <c r="AD2" s="26">
        <v>38.0</v>
      </c>
      <c r="AE2" s="26">
        <v>8.0</v>
      </c>
      <c r="AF2" s="26">
        <v>1.0</v>
      </c>
      <c r="AG2" s="28">
        <v>129.0</v>
      </c>
    </row>
    <row r="3">
      <c r="A3" s="25" t="s">
        <v>449</v>
      </c>
      <c r="B3" s="25">
        <v>2015.0</v>
      </c>
      <c r="C3" s="25" t="s">
        <v>158</v>
      </c>
      <c r="D3" s="26">
        <v>2.0</v>
      </c>
      <c r="E3" s="26">
        <v>68.0</v>
      </c>
      <c r="F3" s="26">
        <v>67.0</v>
      </c>
      <c r="G3" s="26">
        <v>68.0</v>
      </c>
      <c r="H3" s="26">
        <v>69.0</v>
      </c>
      <c r="I3" s="26">
        <v>272.0</v>
      </c>
      <c r="J3" s="25">
        <v>-16.0</v>
      </c>
      <c r="K3" s="27">
        <v>626400.0</v>
      </c>
      <c r="L3" s="26">
        <v>17.0</v>
      </c>
      <c r="M3" s="26">
        <v>6.0</v>
      </c>
      <c r="N3" s="26">
        <v>2.0</v>
      </c>
      <c r="O3" s="26">
        <v>2.0</v>
      </c>
      <c r="P3" s="26">
        <v>28.0</v>
      </c>
      <c r="Q3" s="25" t="s">
        <v>487</v>
      </c>
      <c r="R3" s="28">
        <v>339.5</v>
      </c>
      <c r="S3" s="26">
        <v>1.0</v>
      </c>
      <c r="T3" s="26">
        <v>55.0</v>
      </c>
      <c r="U3" s="25" t="s">
        <v>453</v>
      </c>
      <c r="V3" s="26">
        <v>29.0</v>
      </c>
      <c r="W3" s="26">
        <v>116.0</v>
      </c>
      <c r="X3" s="25" t="s">
        <v>488</v>
      </c>
      <c r="Y3" s="26">
        <v>-2.0</v>
      </c>
      <c r="Z3" s="26">
        <f>+2</f>
        <v>2</v>
      </c>
      <c r="AA3" s="26">
        <v>-16.0</v>
      </c>
      <c r="AB3" s="26">
        <v>3.0</v>
      </c>
      <c r="AC3" s="26">
        <v>23.0</v>
      </c>
      <c r="AD3" s="26">
        <v>34.0</v>
      </c>
      <c r="AE3" s="26">
        <v>11.0</v>
      </c>
      <c r="AF3" s="26">
        <v>1.0</v>
      </c>
      <c r="AG3" s="28">
        <v>123.5</v>
      </c>
    </row>
    <row r="4">
      <c r="A4" s="25" t="s">
        <v>449</v>
      </c>
      <c r="B4" s="25">
        <v>2015.0</v>
      </c>
      <c r="C4" s="25" t="s">
        <v>287</v>
      </c>
      <c r="D4" s="26">
        <v>3.0</v>
      </c>
      <c r="E4" s="26">
        <v>69.0</v>
      </c>
      <c r="F4" s="26">
        <v>64.0</v>
      </c>
      <c r="G4" s="26">
        <v>68.0</v>
      </c>
      <c r="H4" s="26">
        <v>72.0</v>
      </c>
      <c r="I4" s="26">
        <v>273.0</v>
      </c>
      <c r="J4" s="25">
        <v>-15.0</v>
      </c>
      <c r="K4" s="27">
        <v>394400.0</v>
      </c>
      <c r="L4" s="26">
        <v>33.0</v>
      </c>
      <c r="M4" s="26">
        <v>3.0</v>
      </c>
      <c r="N4" s="26">
        <v>1.0</v>
      </c>
      <c r="O4" s="26">
        <v>3.0</v>
      </c>
      <c r="P4" s="26">
        <v>28.0</v>
      </c>
      <c r="Q4" s="25" t="s">
        <v>487</v>
      </c>
      <c r="R4" s="28">
        <v>293.0</v>
      </c>
      <c r="S4" s="26" t="s">
        <v>450</v>
      </c>
      <c r="T4" s="26">
        <v>48.0</v>
      </c>
      <c r="U4" s="25" t="s">
        <v>490</v>
      </c>
      <c r="V4" s="26">
        <v>25.8</v>
      </c>
      <c r="W4" s="26">
        <v>103.0</v>
      </c>
      <c r="X4" s="25" t="s">
        <v>453</v>
      </c>
      <c r="Y4" s="26">
        <v>-1.0</v>
      </c>
      <c r="Z4" s="26">
        <v>-4.0</v>
      </c>
      <c r="AA4" s="26">
        <v>-10.0</v>
      </c>
      <c r="AB4" s="26">
        <v>0.0</v>
      </c>
      <c r="AC4" s="26">
        <v>22.0</v>
      </c>
      <c r="AD4" s="26">
        <v>43.0</v>
      </c>
      <c r="AE4" s="26">
        <v>7.0</v>
      </c>
      <c r="AF4" s="26">
        <v>0.0</v>
      </c>
      <c r="AG4" s="28">
        <v>102.0</v>
      </c>
    </row>
    <row r="5">
      <c r="A5" s="25" t="s">
        <v>449</v>
      </c>
      <c r="B5" s="25">
        <v>2015.0</v>
      </c>
      <c r="C5" s="25" t="s">
        <v>135</v>
      </c>
      <c r="D5" s="26" t="s">
        <v>491</v>
      </c>
      <c r="E5" s="26">
        <v>71.0</v>
      </c>
      <c r="F5" s="26">
        <v>66.0</v>
      </c>
      <c r="G5" s="26">
        <v>69.0</v>
      </c>
      <c r="H5" s="26">
        <v>70.0</v>
      </c>
      <c r="I5" s="26">
        <v>276.0</v>
      </c>
      <c r="J5" s="25">
        <v>-12.0</v>
      </c>
      <c r="K5" s="27">
        <v>174725.0</v>
      </c>
      <c r="L5" s="26">
        <v>69.0</v>
      </c>
      <c r="M5" s="26">
        <v>16.0</v>
      </c>
      <c r="N5" s="26">
        <v>11.0</v>
      </c>
      <c r="O5" s="26">
        <v>7.0</v>
      </c>
      <c r="P5" s="26">
        <v>29.0</v>
      </c>
      <c r="Q5" s="25" t="s">
        <v>471</v>
      </c>
      <c r="R5" s="28">
        <v>330.4</v>
      </c>
      <c r="S5" s="26">
        <v>3.0</v>
      </c>
      <c r="T5" s="26">
        <v>40.0</v>
      </c>
      <c r="U5" s="25">
        <v>75.0</v>
      </c>
      <c r="V5" s="26">
        <v>25.3</v>
      </c>
      <c r="W5" s="26">
        <v>101.0</v>
      </c>
      <c r="X5" s="25">
        <v>1.0</v>
      </c>
      <c r="Y5" s="26">
        <f>+2</f>
        <v>2</v>
      </c>
      <c r="Z5" s="26">
        <v>-1.0</v>
      </c>
      <c r="AA5" s="26">
        <v>-13.0</v>
      </c>
      <c r="AB5" s="26">
        <v>3.0</v>
      </c>
      <c r="AC5" s="26">
        <v>17.0</v>
      </c>
      <c r="AD5" s="26">
        <v>41.0</v>
      </c>
      <c r="AE5" s="26">
        <v>11.0</v>
      </c>
      <c r="AF5" s="26">
        <v>0.0</v>
      </c>
      <c r="AG5" s="28">
        <v>100.0</v>
      </c>
    </row>
    <row r="6">
      <c r="A6" s="25" t="s">
        <v>449</v>
      </c>
      <c r="B6" s="25">
        <v>2015.0</v>
      </c>
      <c r="C6" s="25" t="s">
        <v>173</v>
      </c>
      <c r="D6" s="26" t="s">
        <v>491</v>
      </c>
      <c r="E6" s="26">
        <v>74.0</v>
      </c>
      <c r="F6" s="26">
        <v>67.0</v>
      </c>
      <c r="G6" s="26">
        <v>67.0</v>
      </c>
      <c r="H6" s="26">
        <v>68.0</v>
      </c>
      <c r="I6" s="26">
        <v>276.0</v>
      </c>
      <c r="J6" s="25">
        <v>-12.0</v>
      </c>
      <c r="K6" s="27">
        <v>174725.0</v>
      </c>
      <c r="L6" s="26">
        <v>123.0</v>
      </c>
      <c r="M6" s="26">
        <v>56.0</v>
      </c>
      <c r="N6" s="26">
        <v>20.0</v>
      </c>
      <c r="O6" s="26">
        <v>7.0</v>
      </c>
      <c r="P6" s="26">
        <v>33.0</v>
      </c>
      <c r="Q6" s="25" t="s">
        <v>456</v>
      </c>
      <c r="R6" s="28">
        <v>305.1</v>
      </c>
      <c r="S6" s="26">
        <v>31.0</v>
      </c>
      <c r="T6" s="26">
        <v>48.0</v>
      </c>
      <c r="U6" s="25" t="s">
        <v>490</v>
      </c>
      <c r="V6" s="26">
        <v>26.8</v>
      </c>
      <c r="W6" s="26">
        <v>107.0</v>
      </c>
      <c r="X6" s="25" t="s">
        <v>456</v>
      </c>
      <c r="Y6" s="26" t="s">
        <v>34</v>
      </c>
      <c r="Z6" s="26">
        <v>-3.0</v>
      </c>
      <c r="AA6" s="26">
        <v>-9.0</v>
      </c>
      <c r="AB6" s="26">
        <v>1.0</v>
      </c>
      <c r="AC6" s="26">
        <v>23.0</v>
      </c>
      <c r="AD6" s="26">
        <v>38.0</v>
      </c>
      <c r="AE6" s="26">
        <v>7.0</v>
      </c>
      <c r="AF6" s="26">
        <v>3.0</v>
      </c>
      <c r="AG6" s="28">
        <v>99.5</v>
      </c>
    </row>
    <row r="7">
      <c r="A7" s="25" t="s">
        <v>449</v>
      </c>
      <c r="B7" s="25">
        <v>2015.0</v>
      </c>
      <c r="C7" s="25" t="s">
        <v>492</v>
      </c>
      <c r="D7" s="26" t="s">
        <v>454</v>
      </c>
      <c r="E7" s="26">
        <v>70.0</v>
      </c>
      <c r="F7" s="26">
        <v>70.0</v>
      </c>
      <c r="G7" s="26">
        <v>69.0</v>
      </c>
      <c r="H7" s="26">
        <v>66.0</v>
      </c>
      <c r="I7" s="26">
        <v>275.0</v>
      </c>
      <c r="J7" s="25">
        <v>-13.0</v>
      </c>
      <c r="K7" s="27">
        <v>220400.0</v>
      </c>
      <c r="L7" s="26">
        <v>53.0</v>
      </c>
      <c r="M7" s="26">
        <v>44.0</v>
      </c>
      <c r="N7" s="26">
        <v>26.0</v>
      </c>
      <c r="O7" s="26">
        <v>5.0</v>
      </c>
      <c r="P7" s="26">
        <v>18.0</v>
      </c>
      <c r="Q7" s="25">
        <v>78.0</v>
      </c>
      <c r="R7" s="28">
        <v>312.8</v>
      </c>
      <c r="S7" s="26">
        <v>13.0</v>
      </c>
      <c r="T7" s="26">
        <v>48.0</v>
      </c>
      <c r="U7" s="25" t="s">
        <v>490</v>
      </c>
      <c r="V7" s="26">
        <v>26.3</v>
      </c>
      <c r="W7" s="26">
        <v>105.0</v>
      </c>
      <c r="X7" s="25" t="s">
        <v>491</v>
      </c>
      <c r="Y7" s="26" t="s">
        <v>34</v>
      </c>
      <c r="Z7" s="26">
        <v>-3.0</v>
      </c>
      <c r="AA7" s="26">
        <v>-10.0</v>
      </c>
      <c r="AB7" s="26">
        <v>0.0</v>
      </c>
      <c r="AC7" s="26">
        <v>22.0</v>
      </c>
      <c r="AD7" s="26">
        <v>43.0</v>
      </c>
      <c r="AE7" s="26">
        <v>5.0</v>
      </c>
      <c r="AF7" s="26">
        <v>2.0</v>
      </c>
      <c r="AG7" s="28">
        <v>97.0</v>
      </c>
    </row>
    <row r="8">
      <c r="A8" s="25" t="s">
        <v>449</v>
      </c>
      <c r="B8" s="25">
        <v>2015.0</v>
      </c>
      <c r="C8" s="25" t="s">
        <v>91</v>
      </c>
      <c r="D8" s="26" t="s">
        <v>454</v>
      </c>
      <c r="E8" s="26">
        <v>68.0</v>
      </c>
      <c r="F8" s="26">
        <v>73.0</v>
      </c>
      <c r="G8" s="26">
        <v>68.0</v>
      </c>
      <c r="H8" s="26">
        <v>66.0</v>
      </c>
      <c r="I8" s="26">
        <v>275.0</v>
      </c>
      <c r="J8" s="25">
        <v>-13.0</v>
      </c>
      <c r="K8" s="27">
        <v>220400.0</v>
      </c>
      <c r="L8" s="26">
        <v>17.0</v>
      </c>
      <c r="M8" s="26">
        <v>56.0</v>
      </c>
      <c r="N8" s="26">
        <v>26.0</v>
      </c>
      <c r="O8" s="26">
        <v>5.0</v>
      </c>
      <c r="P8" s="26">
        <v>31.0</v>
      </c>
      <c r="Q8" s="25" t="s">
        <v>495</v>
      </c>
      <c r="R8" s="28">
        <v>304.0</v>
      </c>
      <c r="S8" s="26">
        <v>35.0</v>
      </c>
      <c r="T8" s="26">
        <v>50.0</v>
      </c>
      <c r="U8" s="25" t="s">
        <v>472</v>
      </c>
      <c r="V8" s="26">
        <v>28.5</v>
      </c>
      <c r="W8" s="26">
        <v>114.0</v>
      </c>
      <c r="X8" s="25" t="s">
        <v>475</v>
      </c>
      <c r="Y8" s="26">
        <v>-3.0</v>
      </c>
      <c r="Z8" s="26">
        <f>+2</f>
        <v>2</v>
      </c>
      <c r="AA8" s="26">
        <v>-12.0</v>
      </c>
      <c r="AB8" s="26">
        <v>0.0</v>
      </c>
      <c r="AC8" s="26">
        <v>20.0</v>
      </c>
      <c r="AD8" s="26">
        <v>45.0</v>
      </c>
      <c r="AE8" s="26">
        <v>7.0</v>
      </c>
      <c r="AF8" s="26">
        <v>0.0</v>
      </c>
      <c r="AG8" s="28">
        <v>93.0</v>
      </c>
    </row>
    <row r="9">
      <c r="A9" s="25" t="s">
        <v>449</v>
      </c>
      <c r="B9" s="25">
        <v>2015.0</v>
      </c>
      <c r="C9" s="25" t="s">
        <v>109</v>
      </c>
      <c r="D9" s="26">
        <v>4.0</v>
      </c>
      <c r="E9" s="26">
        <v>68.0</v>
      </c>
      <c r="F9" s="26">
        <v>69.0</v>
      </c>
      <c r="G9" s="26">
        <v>68.0</v>
      </c>
      <c r="H9" s="26">
        <v>69.0</v>
      </c>
      <c r="I9" s="26">
        <v>274.0</v>
      </c>
      <c r="J9" s="25">
        <v>-14.0</v>
      </c>
      <c r="K9" s="27">
        <v>278400.0</v>
      </c>
      <c r="L9" s="26">
        <v>17.0</v>
      </c>
      <c r="M9" s="26">
        <v>16.0</v>
      </c>
      <c r="N9" s="26">
        <v>6.0</v>
      </c>
      <c r="O9" s="26">
        <v>4.0</v>
      </c>
      <c r="P9" s="26">
        <v>35.0</v>
      </c>
      <c r="Q9" s="25" t="s">
        <v>454</v>
      </c>
      <c r="R9" s="28">
        <v>297.0</v>
      </c>
      <c r="S9" s="26">
        <v>46.0</v>
      </c>
      <c r="T9" s="26">
        <v>45.0</v>
      </c>
      <c r="U9" s="25" t="s">
        <v>467</v>
      </c>
      <c r="V9" s="26">
        <v>26.5</v>
      </c>
      <c r="W9" s="26">
        <v>106.0</v>
      </c>
      <c r="X9" s="25" t="s">
        <v>466</v>
      </c>
      <c r="Y9" s="26">
        <f>+2</f>
        <v>2</v>
      </c>
      <c r="Z9" s="26">
        <v>-6.0</v>
      </c>
      <c r="AA9" s="26">
        <v>-10.0</v>
      </c>
      <c r="AB9" s="26">
        <v>0.0</v>
      </c>
      <c r="AC9" s="26">
        <v>17.0</v>
      </c>
      <c r="AD9" s="26">
        <v>52.0</v>
      </c>
      <c r="AE9" s="26">
        <v>3.0</v>
      </c>
      <c r="AF9" s="26">
        <v>0.0</v>
      </c>
      <c r="AG9" s="28">
        <v>91.5</v>
      </c>
    </row>
    <row r="10">
      <c r="A10" s="25" t="s">
        <v>449</v>
      </c>
      <c r="B10" s="25">
        <v>2015.0</v>
      </c>
      <c r="C10" s="25" t="s">
        <v>108</v>
      </c>
      <c r="D10" s="26" t="s">
        <v>491</v>
      </c>
      <c r="E10" s="26">
        <v>69.0</v>
      </c>
      <c r="F10" s="26">
        <v>69.0</v>
      </c>
      <c r="G10" s="26">
        <v>69.0</v>
      </c>
      <c r="H10" s="26">
        <v>69.0</v>
      </c>
      <c r="I10" s="26">
        <v>276.0</v>
      </c>
      <c r="J10" s="25">
        <v>-12.0</v>
      </c>
      <c r="K10" s="27">
        <v>174725.0</v>
      </c>
      <c r="L10" s="26">
        <v>33.0</v>
      </c>
      <c r="M10" s="26">
        <v>22.0</v>
      </c>
      <c r="N10" s="26">
        <v>16.0</v>
      </c>
      <c r="O10" s="26">
        <v>7.0</v>
      </c>
      <c r="P10" s="26">
        <v>36.0</v>
      </c>
      <c r="Q10" s="25">
        <v>4.0</v>
      </c>
      <c r="R10" s="28">
        <v>310.1</v>
      </c>
      <c r="S10" s="26" t="s">
        <v>472</v>
      </c>
      <c r="T10" s="26">
        <v>49.0</v>
      </c>
      <c r="U10" s="25" t="s">
        <v>462</v>
      </c>
      <c r="V10" s="26">
        <v>27.3</v>
      </c>
      <c r="W10" s="26">
        <v>109.0</v>
      </c>
      <c r="X10" s="25" t="s">
        <v>497</v>
      </c>
      <c r="Y10" s="26" t="s">
        <v>34</v>
      </c>
      <c r="Z10" s="26">
        <v>-1.0</v>
      </c>
      <c r="AA10" s="26">
        <v>-11.0</v>
      </c>
      <c r="AB10" s="26">
        <v>0.0</v>
      </c>
      <c r="AC10" s="26">
        <v>21.0</v>
      </c>
      <c r="AD10" s="26">
        <v>43.0</v>
      </c>
      <c r="AE10" s="26">
        <v>7.0</v>
      </c>
      <c r="AF10" s="26">
        <v>1.0</v>
      </c>
      <c r="AG10" s="28">
        <v>90.0</v>
      </c>
    </row>
    <row r="11">
      <c r="A11" s="25" t="s">
        <v>449</v>
      </c>
      <c r="B11" s="25">
        <v>2015.0</v>
      </c>
      <c r="C11" s="25" t="s">
        <v>499</v>
      </c>
      <c r="D11" s="26" t="s">
        <v>500</v>
      </c>
      <c r="E11" s="26">
        <v>66.0</v>
      </c>
      <c r="F11" s="26">
        <v>69.0</v>
      </c>
      <c r="G11" s="26">
        <v>71.0</v>
      </c>
      <c r="H11" s="26">
        <v>71.0</v>
      </c>
      <c r="I11" s="26">
        <v>277.0</v>
      </c>
      <c r="J11" s="25">
        <v>-11.0</v>
      </c>
      <c r="K11" s="27">
        <v>115171.0</v>
      </c>
      <c r="L11" s="26">
        <v>4.0</v>
      </c>
      <c r="M11" s="26">
        <v>6.0</v>
      </c>
      <c r="N11" s="26">
        <v>11.0</v>
      </c>
      <c r="O11" s="26">
        <v>11.0</v>
      </c>
      <c r="P11" s="26">
        <v>27.0</v>
      </c>
      <c r="Q11" s="25" t="s">
        <v>501</v>
      </c>
      <c r="R11" s="28">
        <v>315.4</v>
      </c>
      <c r="S11" s="26" t="s">
        <v>491</v>
      </c>
      <c r="T11" s="26">
        <v>42.0</v>
      </c>
      <c r="U11" s="25" t="s">
        <v>502</v>
      </c>
      <c r="V11" s="26">
        <v>25.8</v>
      </c>
      <c r="W11" s="26">
        <v>103.0</v>
      </c>
      <c r="X11" s="25" t="s">
        <v>453</v>
      </c>
      <c r="Y11" s="26">
        <v>-1.0</v>
      </c>
      <c r="Z11" s="26">
        <v>-3.0</v>
      </c>
      <c r="AA11" s="26">
        <v>-7.0</v>
      </c>
      <c r="AB11" s="26">
        <v>1.0</v>
      </c>
      <c r="AC11" s="26">
        <v>21.0</v>
      </c>
      <c r="AD11" s="26">
        <v>38.0</v>
      </c>
      <c r="AE11" s="26">
        <v>12.0</v>
      </c>
      <c r="AF11" s="26">
        <v>0.0</v>
      </c>
      <c r="AG11" s="28">
        <v>90.0</v>
      </c>
    </row>
    <row r="12">
      <c r="A12" s="25" t="s">
        <v>449</v>
      </c>
      <c r="B12" s="25">
        <v>2015.0</v>
      </c>
      <c r="C12" s="25" t="s">
        <v>157</v>
      </c>
      <c r="D12" s="26" t="s">
        <v>500</v>
      </c>
      <c r="E12" s="26">
        <v>68.0</v>
      </c>
      <c r="F12" s="26">
        <v>70.0</v>
      </c>
      <c r="G12" s="26">
        <v>68.0</v>
      </c>
      <c r="H12" s="26">
        <v>71.0</v>
      </c>
      <c r="I12" s="26">
        <v>277.0</v>
      </c>
      <c r="J12" s="25">
        <v>-11.0</v>
      </c>
      <c r="K12" s="27">
        <v>115171.0</v>
      </c>
      <c r="L12" s="26">
        <v>17.0</v>
      </c>
      <c r="M12" s="26">
        <v>22.0</v>
      </c>
      <c r="N12" s="26">
        <v>11.0</v>
      </c>
      <c r="O12" s="26">
        <v>11.0</v>
      </c>
      <c r="P12" s="26">
        <v>34.0</v>
      </c>
      <c r="Q12" s="25" t="s">
        <v>500</v>
      </c>
      <c r="R12" s="28">
        <v>301.5</v>
      </c>
      <c r="S12" s="26">
        <v>40.0</v>
      </c>
      <c r="T12" s="26">
        <v>47.0</v>
      </c>
      <c r="U12" s="25" t="s">
        <v>485</v>
      </c>
      <c r="V12" s="26">
        <v>28.3</v>
      </c>
      <c r="W12" s="26">
        <v>113.0</v>
      </c>
      <c r="X12" s="25" t="s">
        <v>470</v>
      </c>
      <c r="Y12" s="26">
        <v>-1.0</v>
      </c>
      <c r="Z12" s="26">
        <v>-1.0</v>
      </c>
      <c r="AA12" s="26">
        <v>-9.0</v>
      </c>
      <c r="AB12" s="26">
        <v>2.0</v>
      </c>
      <c r="AC12" s="26">
        <v>17.0</v>
      </c>
      <c r="AD12" s="26">
        <v>43.0</v>
      </c>
      <c r="AE12" s="26">
        <v>10.0</v>
      </c>
      <c r="AF12" s="26">
        <v>0.0</v>
      </c>
      <c r="AG12" s="28">
        <v>89.5</v>
      </c>
    </row>
    <row r="13">
      <c r="A13" s="25" t="s">
        <v>449</v>
      </c>
      <c r="B13" s="25">
        <v>2015.0</v>
      </c>
      <c r="C13" s="25" t="s">
        <v>505</v>
      </c>
      <c r="D13" s="26" t="s">
        <v>506</v>
      </c>
      <c r="E13" s="26">
        <v>69.0</v>
      </c>
      <c r="F13" s="26">
        <v>71.0</v>
      </c>
      <c r="G13" s="26">
        <v>69.0</v>
      </c>
      <c r="H13" s="26">
        <v>70.0</v>
      </c>
      <c r="I13" s="26">
        <v>279.0</v>
      </c>
      <c r="J13" s="25">
        <v>-9.0</v>
      </c>
      <c r="K13" s="27">
        <v>46207.0</v>
      </c>
      <c r="L13" s="26">
        <v>33.0</v>
      </c>
      <c r="M13" s="26">
        <v>44.0</v>
      </c>
      <c r="N13" s="26">
        <v>26.0</v>
      </c>
      <c r="O13" s="26">
        <v>22.0</v>
      </c>
      <c r="P13" s="26">
        <v>26.0</v>
      </c>
      <c r="Q13" s="25" t="s">
        <v>507</v>
      </c>
      <c r="R13" s="28">
        <v>291.9</v>
      </c>
      <c r="S13" s="26">
        <v>58.0</v>
      </c>
      <c r="T13" s="26">
        <v>49.0</v>
      </c>
      <c r="U13" s="25" t="s">
        <v>462</v>
      </c>
      <c r="V13" s="26">
        <v>29.0</v>
      </c>
      <c r="W13" s="26">
        <v>116.0</v>
      </c>
      <c r="X13" s="25" t="s">
        <v>488</v>
      </c>
      <c r="Y13" s="26">
        <f>+2</f>
        <v>2</v>
      </c>
      <c r="Z13" s="26">
        <f>+4</f>
        <v>4</v>
      </c>
      <c r="AA13" s="26">
        <v>-15.0</v>
      </c>
      <c r="AB13" s="26">
        <v>3.0</v>
      </c>
      <c r="AC13" s="26">
        <v>15.0</v>
      </c>
      <c r="AD13" s="26">
        <v>43.0</v>
      </c>
      <c r="AE13" s="26">
        <v>10.0</v>
      </c>
      <c r="AF13" s="26">
        <v>1.0</v>
      </c>
      <c r="AG13" s="28">
        <v>88.5</v>
      </c>
    </row>
    <row r="14">
      <c r="A14" s="25" t="s">
        <v>449</v>
      </c>
      <c r="B14" s="25">
        <v>2015.0</v>
      </c>
      <c r="C14" s="25" t="s">
        <v>48</v>
      </c>
      <c r="D14" s="26" t="s">
        <v>506</v>
      </c>
      <c r="E14" s="26">
        <v>71.0</v>
      </c>
      <c r="F14" s="26">
        <v>69.0</v>
      </c>
      <c r="G14" s="26">
        <v>66.0</v>
      </c>
      <c r="H14" s="26">
        <v>73.0</v>
      </c>
      <c r="I14" s="26">
        <v>279.0</v>
      </c>
      <c r="J14" s="25">
        <v>-9.0</v>
      </c>
      <c r="K14" s="27">
        <v>46207.0</v>
      </c>
      <c r="L14" s="26">
        <v>69.0</v>
      </c>
      <c r="M14" s="26">
        <v>44.0</v>
      </c>
      <c r="N14" s="26">
        <v>11.0</v>
      </c>
      <c r="O14" s="26">
        <v>22.0</v>
      </c>
      <c r="P14" s="26">
        <v>21.0</v>
      </c>
      <c r="Q14" s="25" t="s">
        <v>484</v>
      </c>
      <c r="R14" s="28">
        <v>313.4</v>
      </c>
      <c r="S14" s="26">
        <v>10.0</v>
      </c>
      <c r="T14" s="26">
        <v>46.0</v>
      </c>
      <c r="U14" s="25" t="s">
        <v>487</v>
      </c>
      <c r="V14" s="26">
        <v>26.0</v>
      </c>
      <c r="W14" s="26">
        <v>104.0</v>
      </c>
      <c r="X14" s="25">
        <v>6.0</v>
      </c>
      <c r="Y14" s="26">
        <f>+1</f>
        <v>1</v>
      </c>
      <c r="Z14" s="26">
        <v>-4.0</v>
      </c>
      <c r="AA14" s="26">
        <v>-6.0</v>
      </c>
      <c r="AB14" s="26">
        <v>0.0</v>
      </c>
      <c r="AC14" s="26">
        <v>26.0</v>
      </c>
      <c r="AD14" s="26">
        <v>30.0</v>
      </c>
      <c r="AE14" s="26">
        <v>15.0</v>
      </c>
      <c r="AF14" s="26">
        <v>1.0</v>
      </c>
      <c r="AG14" s="28">
        <v>88.5</v>
      </c>
    </row>
    <row r="15">
      <c r="A15" s="25" t="s">
        <v>449</v>
      </c>
      <c r="B15" s="25">
        <v>2015.0</v>
      </c>
      <c r="C15" s="25" t="s">
        <v>509</v>
      </c>
      <c r="D15" s="26" t="s">
        <v>506</v>
      </c>
      <c r="E15" s="26">
        <v>64.0</v>
      </c>
      <c r="F15" s="26">
        <v>72.0</v>
      </c>
      <c r="G15" s="26">
        <v>69.0</v>
      </c>
      <c r="H15" s="26">
        <v>74.0</v>
      </c>
      <c r="I15" s="26">
        <v>279.0</v>
      </c>
      <c r="J15" s="25">
        <v>-9.0</v>
      </c>
      <c r="K15" s="27">
        <v>46207.0</v>
      </c>
      <c r="L15" s="26">
        <v>1.0</v>
      </c>
      <c r="M15" s="26">
        <v>9.0</v>
      </c>
      <c r="N15" s="26">
        <v>6.0</v>
      </c>
      <c r="O15" s="26">
        <v>22.0</v>
      </c>
      <c r="P15" s="26">
        <v>30.0</v>
      </c>
      <c r="Q15" s="25" t="s">
        <v>490</v>
      </c>
      <c r="R15" s="28">
        <v>310.1</v>
      </c>
      <c r="S15" s="26" t="s">
        <v>472</v>
      </c>
      <c r="T15" s="26">
        <v>52.0</v>
      </c>
      <c r="U15" s="25" t="s">
        <v>511</v>
      </c>
      <c r="V15" s="26">
        <v>29.3</v>
      </c>
      <c r="W15" s="26">
        <v>117.0</v>
      </c>
      <c r="X15" s="25" t="s">
        <v>476</v>
      </c>
      <c r="Y15" s="26">
        <v>-1.0</v>
      </c>
      <c r="Z15" s="26">
        <f>+2</f>
        <v>2</v>
      </c>
      <c r="AA15" s="26">
        <v>-10.0</v>
      </c>
      <c r="AB15" s="26">
        <v>1.0</v>
      </c>
      <c r="AC15" s="26">
        <v>21.0</v>
      </c>
      <c r="AD15" s="26">
        <v>40.0</v>
      </c>
      <c r="AE15" s="26">
        <v>6.0</v>
      </c>
      <c r="AF15" s="26">
        <v>4.0</v>
      </c>
      <c r="AG15" s="28">
        <v>88.0</v>
      </c>
    </row>
    <row r="16">
      <c r="A16" s="25" t="s">
        <v>449</v>
      </c>
      <c r="B16" s="25">
        <v>2015.0</v>
      </c>
      <c r="C16" s="25" t="s">
        <v>514</v>
      </c>
      <c r="D16" s="26" t="s">
        <v>491</v>
      </c>
      <c r="E16" s="26">
        <v>68.0</v>
      </c>
      <c r="F16" s="26">
        <v>70.0</v>
      </c>
      <c r="G16" s="26">
        <v>69.0</v>
      </c>
      <c r="H16" s="26">
        <v>69.0</v>
      </c>
      <c r="I16" s="26">
        <v>276.0</v>
      </c>
      <c r="J16" s="25">
        <v>-12.0</v>
      </c>
      <c r="K16" s="27">
        <v>174725.0</v>
      </c>
      <c r="L16" s="26">
        <v>17.0</v>
      </c>
      <c r="M16" s="26">
        <v>22.0</v>
      </c>
      <c r="N16" s="26">
        <v>16.0</v>
      </c>
      <c r="O16" s="26">
        <v>7.0</v>
      </c>
      <c r="P16" s="26">
        <v>32.0</v>
      </c>
      <c r="Q16" s="25" t="s">
        <v>459</v>
      </c>
      <c r="R16" s="28">
        <v>306.9</v>
      </c>
      <c r="S16" s="26" t="s">
        <v>495</v>
      </c>
      <c r="T16" s="26">
        <v>46.0</v>
      </c>
      <c r="U16" s="25" t="s">
        <v>487</v>
      </c>
      <c r="V16" s="26">
        <v>26.5</v>
      </c>
      <c r="W16" s="26">
        <v>106.0</v>
      </c>
      <c r="X16" s="25" t="s">
        <v>466</v>
      </c>
      <c r="Y16" s="26" t="s">
        <v>34</v>
      </c>
      <c r="Z16" s="26" t="s">
        <v>34</v>
      </c>
      <c r="AA16" s="26">
        <v>-12.0</v>
      </c>
      <c r="AB16" s="26">
        <v>1.0</v>
      </c>
      <c r="AC16" s="26">
        <v>16.0</v>
      </c>
      <c r="AD16" s="26">
        <v>49.0</v>
      </c>
      <c r="AE16" s="26">
        <v>6.0</v>
      </c>
      <c r="AF16" s="26">
        <v>0.0</v>
      </c>
      <c r="AG16" s="28">
        <v>87.5</v>
      </c>
    </row>
    <row r="17">
      <c r="A17" s="25" t="s">
        <v>449</v>
      </c>
      <c r="B17" s="25">
        <v>2015.0</v>
      </c>
      <c r="C17" s="25" t="s">
        <v>518</v>
      </c>
      <c r="D17" s="26" t="s">
        <v>519</v>
      </c>
      <c r="E17" s="26">
        <v>69.0</v>
      </c>
      <c r="F17" s="26">
        <v>69.0</v>
      </c>
      <c r="G17" s="26">
        <v>69.0</v>
      </c>
      <c r="H17" s="26">
        <v>71.0</v>
      </c>
      <c r="I17" s="26">
        <v>278.0</v>
      </c>
      <c r="J17" s="25">
        <v>-10.0</v>
      </c>
      <c r="K17" s="27">
        <v>78300.0</v>
      </c>
      <c r="L17" s="26">
        <v>33.0</v>
      </c>
      <c r="M17" s="26">
        <v>22.0</v>
      </c>
      <c r="N17" s="26">
        <v>16.0</v>
      </c>
      <c r="O17" s="26">
        <v>18.0</v>
      </c>
      <c r="P17" s="26">
        <v>30.0</v>
      </c>
      <c r="Q17" s="25" t="s">
        <v>490</v>
      </c>
      <c r="R17" s="28">
        <v>296.9</v>
      </c>
      <c r="S17" s="26">
        <v>47.0</v>
      </c>
      <c r="T17" s="26">
        <v>46.0</v>
      </c>
      <c r="U17" s="25" t="s">
        <v>487</v>
      </c>
      <c r="V17" s="26">
        <v>27.3</v>
      </c>
      <c r="W17" s="26">
        <v>109.0</v>
      </c>
      <c r="X17" s="25" t="s">
        <v>497</v>
      </c>
      <c r="Y17" s="26" t="s">
        <v>34</v>
      </c>
      <c r="Z17" s="26">
        <v>-4.0</v>
      </c>
      <c r="AA17" s="26">
        <v>-6.0</v>
      </c>
      <c r="AB17" s="26">
        <v>2.0</v>
      </c>
      <c r="AC17" s="26">
        <v>16.0</v>
      </c>
      <c r="AD17" s="26">
        <v>44.0</v>
      </c>
      <c r="AE17" s="26">
        <v>10.0</v>
      </c>
      <c r="AF17" s="26">
        <v>0.0</v>
      </c>
      <c r="AG17" s="28">
        <v>86.0</v>
      </c>
    </row>
    <row r="18">
      <c r="A18" s="25" t="s">
        <v>449</v>
      </c>
      <c r="B18" s="25">
        <v>2015.0</v>
      </c>
      <c r="C18" s="25" t="s">
        <v>218</v>
      </c>
      <c r="D18" s="26" t="s">
        <v>500</v>
      </c>
      <c r="E18" s="26">
        <v>72.0</v>
      </c>
      <c r="F18" s="26">
        <v>69.0</v>
      </c>
      <c r="G18" s="26">
        <v>69.0</v>
      </c>
      <c r="H18" s="26">
        <v>67.0</v>
      </c>
      <c r="I18" s="26">
        <v>277.0</v>
      </c>
      <c r="J18" s="25">
        <v>-11.0</v>
      </c>
      <c r="K18" s="27">
        <v>115171.0</v>
      </c>
      <c r="L18" s="26">
        <v>88.0</v>
      </c>
      <c r="M18" s="26">
        <v>56.0</v>
      </c>
      <c r="N18" s="26">
        <v>38.0</v>
      </c>
      <c r="O18" s="26">
        <v>11.0</v>
      </c>
      <c r="P18" s="26">
        <v>30.0</v>
      </c>
      <c r="Q18" s="25" t="s">
        <v>490</v>
      </c>
      <c r="R18" s="28">
        <v>306.5</v>
      </c>
      <c r="S18" s="26">
        <v>29.0</v>
      </c>
      <c r="T18" s="26">
        <v>55.0</v>
      </c>
      <c r="U18" s="25" t="s">
        <v>453</v>
      </c>
      <c r="V18" s="26">
        <v>29.3</v>
      </c>
      <c r="W18" s="26">
        <v>117.0</v>
      </c>
      <c r="X18" s="25" t="s">
        <v>476</v>
      </c>
      <c r="Y18" s="26">
        <f>+1</f>
        <v>1</v>
      </c>
      <c r="Z18" s="26">
        <v>-1.0</v>
      </c>
      <c r="AA18" s="26">
        <v>-11.0</v>
      </c>
      <c r="AB18" s="26">
        <v>2.0</v>
      </c>
      <c r="AC18" s="26">
        <v>14.0</v>
      </c>
      <c r="AD18" s="26">
        <v>50.0</v>
      </c>
      <c r="AE18" s="26">
        <v>5.0</v>
      </c>
      <c r="AF18" s="26">
        <v>1.0</v>
      </c>
      <c r="AG18" s="28">
        <v>85.5</v>
      </c>
    </row>
    <row r="19">
      <c r="A19" s="25" t="s">
        <v>449</v>
      </c>
      <c r="B19" s="25">
        <v>2015.0</v>
      </c>
      <c r="C19" s="25" t="s">
        <v>126</v>
      </c>
      <c r="D19" s="26" t="s">
        <v>500</v>
      </c>
      <c r="E19" s="26">
        <v>67.0</v>
      </c>
      <c r="F19" s="26">
        <v>63.0</v>
      </c>
      <c r="G19" s="26">
        <v>75.0</v>
      </c>
      <c r="H19" s="26">
        <v>72.0</v>
      </c>
      <c r="I19" s="26">
        <v>277.0</v>
      </c>
      <c r="J19" s="25">
        <v>-11.0</v>
      </c>
      <c r="K19" s="27">
        <v>115171.0</v>
      </c>
      <c r="L19" s="26">
        <v>8.0</v>
      </c>
      <c r="M19" s="26">
        <v>1.0</v>
      </c>
      <c r="N19" s="26">
        <v>6.0</v>
      </c>
      <c r="O19" s="26">
        <v>11.0</v>
      </c>
      <c r="P19" s="26">
        <v>30.0</v>
      </c>
      <c r="Q19" s="25" t="s">
        <v>490</v>
      </c>
      <c r="R19" s="28">
        <v>293.0</v>
      </c>
      <c r="S19" s="26" t="s">
        <v>450</v>
      </c>
      <c r="T19" s="26">
        <v>49.0</v>
      </c>
      <c r="U19" s="25" t="s">
        <v>462</v>
      </c>
      <c r="V19" s="26">
        <v>28.0</v>
      </c>
      <c r="W19" s="26">
        <v>112.0</v>
      </c>
      <c r="X19" s="25" t="s">
        <v>523</v>
      </c>
      <c r="Y19" s="26">
        <v>-6.0</v>
      </c>
      <c r="Z19" s="26">
        <f>+6</f>
        <v>6</v>
      </c>
      <c r="AA19" s="26">
        <v>-11.0</v>
      </c>
      <c r="AB19" s="26">
        <v>0.0</v>
      </c>
      <c r="AC19" s="26">
        <v>20.0</v>
      </c>
      <c r="AD19" s="26">
        <v>45.0</v>
      </c>
      <c r="AE19" s="26">
        <v>6.0</v>
      </c>
      <c r="AF19" s="26">
        <v>1.0</v>
      </c>
      <c r="AG19" s="28">
        <v>84.5</v>
      </c>
    </row>
    <row r="20">
      <c r="A20" s="25" t="s">
        <v>449</v>
      </c>
      <c r="B20" s="25">
        <v>2015.0</v>
      </c>
      <c r="C20" s="25" t="s">
        <v>524</v>
      </c>
      <c r="D20" s="26" t="s">
        <v>500</v>
      </c>
      <c r="E20" s="26">
        <v>71.0</v>
      </c>
      <c r="F20" s="26">
        <v>65.0</v>
      </c>
      <c r="G20" s="26">
        <v>68.0</v>
      </c>
      <c r="H20" s="26">
        <v>73.0</v>
      </c>
      <c r="I20" s="26">
        <v>277.0</v>
      </c>
      <c r="J20" s="25">
        <v>-11.0</v>
      </c>
      <c r="K20" s="27">
        <v>115171.0</v>
      </c>
      <c r="L20" s="26">
        <v>69.0</v>
      </c>
      <c r="M20" s="26">
        <v>9.0</v>
      </c>
      <c r="N20" s="26">
        <v>4.0</v>
      </c>
      <c r="O20" s="26">
        <v>11.0</v>
      </c>
      <c r="P20" s="26">
        <v>25.0</v>
      </c>
      <c r="Q20" s="25" t="s">
        <v>488</v>
      </c>
      <c r="R20" s="28">
        <v>301.3</v>
      </c>
      <c r="S20" s="26">
        <v>41.0</v>
      </c>
      <c r="T20" s="26">
        <v>50.0</v>
      </c>
      <c r="U20" s="25" t="s">
        <v>472</v>
      </c>
      <c r="V20" s="26">
        <v>27.8</v>
      </c>
      <c r="W20" s="26">
        <v>111.0</v>
      </c>
      <c r="X20" s="25" t="s">
        <v>455</v>
      </c>
      <c r="Y20" s="26">
        <v>-1.0</v>
      </c>
      <c r="Z20" s="26">
        <v>-2.0</v>
      </c>
      <c r="AA20" s="26">
        <v>-8.0</v>
      </c>
      <c r="AB20" s="26">
        <v>1.0</v>
      </c>
      <c r="AC20" s="26">
        <v>17.0</v>
      </c>
      <c r="AD20" s="26">
        <v>47.0</v>
      </c>
      <c r="AE20" s="26">
        <v>6.0</v>
      </c>
      <c r="AF20" s="26">
        <v>1.0</v>
      </c>
      <c r="AG20" s="28">
        <v>84.5</v>
      </c>
    </row>
    <row r="21">
      <c r="A21" s="25" t="s">
        <v>449</v>
      </c>
      <c r="B21" s="25">
        <v>2015.0</v>
      </c>
      <c r="C21" s="25" t="s">
        <v>348</v>
      </c>
      <c r="D21" s="26" t="s">
        <v>481</v>
      </c>
      <c r="E21" s="26">
        <v>73.0</v>
      </c>
      <c r="F21" s="26">
        <v>66.0</v>
      </c>
      <c r="G21" s="26">
        <v>70.0</v>
      </c>
      <c r="H21" s="26">
        <v>71.0</v>
      </c>
      <c r="I21" s="26">
        <v>280.0</v>
      </c>
      <c r="J21" s="25">
        <v>-8.0</v>
      </c>
      <c r="K21" s="27">
        <v>28669.0</v>
      </c>
      <c r="L21" s="26">
        <v>109.0</v>
      </c>
      <c r="M21" s="26">
        <v>33.0</v>
      </c>
      <c r="N21" s="26">
        <v>26.0</v>
      </c>
      <c r="O21" s="26">
        <v>34.0</v>
      </c>
      <c r="P21" s="26">
        <v>23.0</v>
      </c>
      <c r="Q21" s="25" t="s">
        <v>493</v>
      </c>
      <c r="R21" s="28">
        <v>304.8</v>
      </c>
      <c r="S21" s="26">
        <v>33.0</v>
      </c>
      <c r="T21" s="26">
        <v>45.0</v>
      </c>
      <c r="U21" s="25" t="s">
        <v>467</v>
      </c>
      <c r="V21" s="26">
        <v>28.0</v>
      </c>
      <c r="W21" s="26">
        <v>112.0</v>
      </c>
      <c r="X21" s="25" t="s">
        <v>523</v>
      </c>
      <c r="Y21" s="26">
        <f>+1</f>
        <v>1</v>
      </c>
      <c r="Z21" s="26" t="s">
        <v>34</v>
      </c>
      <c r="AA21" s="26">
        <v>-9.0</v>
      </c>
      <c r="AB21" s="26">
        <v>2.0</v>
      </c>
      <c r="AC21" s="26">
        <v>18.0</v>
      </c>
      <c r="AD21" s="26">
        <v>39.0</v>
      </c>
      <c r="AE21" s="26">
        <v>12.0</v>
      </c>
      <c r="AF21" s="26">
        <v>1.0</v>
      </c>
      <c r="AG21" s="28">
        <v>84.5</v>
      </c>
    </row>
    <row r="22">
      <c r="A22" s="25" t="s">
        <v>449</v>
      </c>
      <c r="B22" s="25">
        <v>2015.0</v>
      </c>
      <c r="C22" s="25" t="s">
        <v>529</v>
      </c>
      <c r="D22" s="26" t="s">
        <v>519</v>
      </c>
      <c r="E22" s="26">
        <v>68.0</v>
      </c>
      <c r="F22" s="26">
        <v>68.0</v>
      </c>
      <c r="G22" s="26">
        <v>68.0</v>
      </c>
      <c r="H22" s="26">
        <v>74.0</v>
      </c>
      <c r="I22" s="26">
        <v>278.0</v>
      </c>
      <c r="J22" s="25">
        <v>-10.0</v>
      </c>
      <c r="K22" s="27">
        <v>78300.0</v>
      </c>
      <c r="L22" s="26">
        <v>17.0</v>
      </c>
      <c r="M22" s="26">
        <v>9.0</v>
      </c>
      <c r="N22" s="26">
        <v>4.0</v>
      </c>
      <c r="O22" s="26">
        <v>18.0</v>
      </c>
      <c r="P22" s="26">
        <v>31.0</v>
      </c>
      <c r="Q22" s="25" t="s">
        <v>495</v>
      </c>
      <c r="R22" s="28">
        <v>329.0</v>
      </c>
      <c r="S22" s="26">
        <v>4.0</v>
      </c>
      <c r="T22" s="26">
        <v>50.0</v>
      </c>
      <c r="U22" s="25" t="s">
        <v>472</v>
      </c>
      <c r="V22" s="26">
        <v>28.8</v>
      </c>
      <c r="W22" s="26">
        <v>115.0</v>
      </c>
      <c r="X22" s="25" t="s">
        <v>531</v>
      </c>
      <c r="Y22" s="26">
        <f>+2</f>
        <v>2</v>
      </c>
      <c r="Z22" s="26">
        <v>-1.0</v>
      </c>
      <c r="AA22" s="26">
        <v>-11.0</v>
      </c>
      <c r="AB22" s="26">
        <v>1.0</v>
      </c>
      <c r="AC22" s="26">
        <v>18.0</v>
      </c>
      <c r="AD22" s="26">
        <v>43.0</v>
      </c>
      <c r="AE22" s="26">
        <v>10.0</v>
      </c>
      <c r="AF22" s="26">
        <v>0.0</v>
      </c>
      <c r="AG22" s="28">
        <v>83.5</v>
      </c>
    </row>
    <row r="23">
      <c r="A23" s="25" t="s">
        <v>449</v>
      </c>
      <c r="B23" s="25">
        <v>2015.0</v>
      </c>
      <c r="C23" s="25" t="s">
        <v>347</v>
      </c>
      <c r="D23" s="26" t="s">
        <v>506</v>
      </c>
      <c r="E23" s="26">
        <v>70.0</v>
      </c>
      <c r="F23" s="26">
        <v>67.0</v>
      </c>
      <c r="G23" s="26">
        <v>74.0</v>
      </c>
      <c r="H23" s="26">
        <v>68.0</v>
      </c>
      <c r="I23" s="26">
        <v>279.0</v>
      </c>
      <c r="J23" s="25">
        <v>-9.0</v>
      </c>
      <c r="K23" s="27">
        <v>46207.0</v>
      </c>
      <c r="L23" s="26">
        <v>53.0</v>
      </c>
      <c r="M23" s="26">
        <v>16.0</v>
      </c>
      <c r="N23" s="26">
        <v>48.0</v>
      </c>
      <c r="O23" s="26">
        <v>22.0</v>
      </c>
      <c r="P23" s="26">
        <v>29.0</v>
      </c>
      <c r="Q23" s="25" t="s">
        <v>471</v>
      </c>
      <c r="R23" s="28">
        <v>326.3</v>
      </c>
      <c r="S23" s="26">
        <v>5.0</v>
      </c>
      <c r="T23" s="26">
        <v>56.0</v>
      </c>
      <c r="U23" s="25">
        <v>1.0</v>
      </c>
      <c r="V23" s="26">
        <v>30.0</v>
      </c>
      <c r="W23" s="26">
        <v>120.0</v>
      </c>
      <c r="X23" s="25" t="s">
        <v>533</v>
      </c>
      <c r="Y23" s="26" t="s">
        <v>34</v>
      </c>
      <c r="Z23" s="26">
        <v>-1.0</v>
      </c>
      <c r="AA23" s="26">
        <v>-8.0</v>
      </c>
      <c r="AB23" s="26">
        <v>1.0</v>
      </c>
      <c r="AC23" s="26">
        <v>19.0</v>
      </c>
      <c r="AD23" s="26">
        <v>41.0</v>
      </c>
      <c r="AE23" s="26">
        <v>10.0</v>
      </c>
      <c r="AF23" s="26">
        <v>1.0</v>
      </c>
      <c r="AG23" s="28">
        <v>83.5</v>
      </c>
    </row>
    <row r="24">
      <c r="A24" s="25" t="s">
        <v>449</v>
      </c>
      <c r="B24" s="25">
        <v>2015.0</v>
      </c>
      <c r="C24" s="25" t="s">
        <v>261</v>
      </c>
      <c r="D24" s="26" t="s">
        <v>506</v>
      </c>
      <c r="E24" s="26">
        <v>69.0</v>
      </c>
      <c r="F24" s="26">
        <v>69.0</v>
      </c>
      <c r="G24" s="26">
        <v>67.0</v>
      </c>
      <c r="H24" s="26">
        <v>74.0</v>
      </c>
      <c r="I24" s="26">
        <v>279.0</v>
      </c>
      <c r="J24" s="25">
        <v>-9.0</v>
      </c>
      <c r="K24" s="27">
        <v>46207.0</v>
      </c>
      <c r="L24" s="26">
        <v>33.0</v>
      </c>
      <c r="M24" s="26">
        <v>22.0</v>
      </c>
      <c r="N24" s="26">
        <v>6.0</v>
      </c>
      <c r="O24" s="26">
        <v>22.0</v>
      </c>
      <c r="P24" s="26">
        <v>25.0</v>
      </c>
      <c r="Q24" s="25" t="s">
        <v>488</v>
      </c>
      <c r="R24" s="28">
        <v>303.1</v>
      </c>
      <c r="S24" s="26">
        <v>37.0</v>
      </c>
      <c r="T24" s="26">
        <v>48.0</v>
      </c>
      <c r="U24" s="25" t="s">
        <v>490</v>
      </c>
      <c r="V24" s="26">
        <v>28.0</v>
      </c>
      <c r="W24" s="26">
        <v>112.0</v>
      </c>
      <c r="X24" s="25" t="s">
        <v>523</v>
      </c>
      <c r="Y24" s="26">
        <f>+1</f>
        <v>1</v>
      </c>
      <c r="Z24" s="26">
        <f>+3</f>
        <v>3</v>
      </c>
      <c r="AA24" s="26">
        <v>-13.0</v>
      </c>
      <c r="AB24" s="26">
        <v>1.0</v>
      </c>
      <c r="AC24" s="26">
        <v>19.0</v>
      </c>
      <c r="AD24" s="26">
        <v>40.0</v>
      </c>
      <c r="AE24" s="26">
        <v>12.0</v>
      </c>
      <c r="AF24" s="26">
        <v>0.0</v>
      </c>
      <c r="AG24" s="28">
        <v>83.0</v>
      </c>
    </row>
    <row r="25">
      <c r="A25" s="25" t="s">
        <v>449</v>
      </c>
      <c r="B25" s="25">
        <v>2015.0</v>
      </c>
      <c r="C25" s="25" t="s">
        <v>295</v>
      </c>
      <c r="D25" s="26" t="s">
        <v>506</v>
      </c>
      <c r="E25" s="26">
        <v>67.0</v>
      </c>
      <c r="F25" s="26">
        <v>75.0</v>
      </c>
      <c r="G25" s="26">
        <v>69.0</v>
      </c>
      <c r="H25" s="26">
        <v>68.0</v>
      </c>
      <c r="I25" s="26">
        <v>279.0</v>
      </c>
      <c r="J25" s="25">
        <v>-9.0</v>
      </c>
      <c r="K25" s="27">
        <v>46207.0</v>
      </c>
      <c r="L25" s="26">
        <v>8.0</v>
      </c>
      <c r="M25" s="26">
        <v>72.0</v>
      </c>
      <c r="N25" s="26">
        <v>48.0</v>
      </c>
      <c r="O25" s="26">
        <v>22.0</v>
      </c>
      <c r="P25" s="26">
        <v>30.0</v>
      </c>
      <c r="Q25" s="25" t="s">
        <v>490</v>
      </c>
      <c r="R25" s="28">
        <v>304.1</v>
      </c>
      <c r="S25" s="26">
        <v>34.0</v>
      </c>
      <c r="T25" s="26">
        <v>52.0</v>
      </c>
      <c r="U25" s="25" t="s">
        <v>511</v>
      </c>
      <c r="V25" s="26">
        <v>28.0</v>
      </c>
      <c r="W25" s="26">
        <v>112.0</v>
      </c>
      <c r="X25" s="25" t="s">
        <v>523</v>
      </c>
      <c r="Y25" s="26">
        <f>+2</f>
        <v>2</v>
      </c>
      <c r="Z25" s="26">
        <v>-3.0</v>
      </c>
      <c r="AA25" s="26">
        <v>-8.0</v>
      </c>
      <c r="AB25" s="26">
        <v>0.0</v>
      </c>
      <c r="AC25" s="26">
        <v>21.0</v>
      </c>
      <c r="AD25" s="26">
        <v>43.0</v>
      </c>
      <c r="AE25" s="26">
        <v>5.0</v>
      </c>
      <c r="AF25" s="26">
        <v>3.0</v>
      </c>
      <c r="AG25" s="28">
        <v>83.0</v>
      </c>
    </row>
    <row r="26">
      <c r="A26" s="25" t="s">
        <v>449</v>
      </c>
      <c r="B26" s="25">
        <v>2015.0</v>
      </c>
      <c r="C26" s="25" t="s">
        <v>271</v>
      </c>
      <c r="D26" s="26" t="s">
        <v>500</v>
      </c>
      <c r="E26" s="26">
        <v>73.0</v>
      </c>
      <c r="F26" s="26">
        <v>69.0</v>
      </c>
      <c r="G26" s="26">
        <v>68.0</v>
      </c>
      <c r="H26" s="26">
        <v>67.0</v>
      </c>
      <c r="I26" s="26">
        <v>277.0</v>
      </c>
      <c r="J26" s="25">
        <v>-11.0</v>
      </c>
      <c r="K26" s="27">
        <v>115171.0</v>
      </c>
      <c r="L26" s="26">
        <v>109.0</v>
      </c>
      <c r="M26" s="26">
        <v>72.0</v>
      </c>
      <c r="N26" s="26">
        <v>38.0</v>
      </c>
      <c r="O26" s="26">
        <v>11.0</v>
      </c>
      <c r="P26" s="26">
        <v>35.0</v>
      </c>
      <c r="Q26" s="25" t="s">
        <v>454</v>
      </c>
      <c r="R26" s="28">
        <v>300.4</v>
      </c>
      <c r="S26" s="26">
        <v>43.0</v>
      </c>
      <c r="T26" s="26">
        <v>51.0</v>
      </c>
      <c r="U26" s="25" t="s">
        <v>500</v>
      </c>
      <c r="V26" s="26">
        <v>28.3</v>
      </c>
      <c r="W26" s="26">
        <v>113.0</v>
      </c>
      <c r="X26" s="25" t="s">
        <v>470</v>
      </c>
      <c r="Y26" s="26" t="s">
        <v>34</v>
      </c>
      <c r="Z26" s="26">
        <v>-2.0</v>
      </c>
      <c r="AA26" s="26">
        <v>-9.0</v>
      </c>
      <c r="AB26" s="26">
        <v>0.0</v>
      </c>
      <c r="AC26" s="26">
        <v>19.0</v>
      </c>
      <c r="AD26" s="26">
        <v>46.0</v>
      </c>
      <c r="AE26" s="26">
        <v>6.0</v>
      </c>
      <c r="AF26" s="26">
        <v>1.0</v>
      </c>
      <c r="AG26" s="28">
        <v>82.0</v>
      </c>
    </row>
    <row r="27">
      <c r="A27" s="25" t="s">
        <v>449</v>
      </c>
      <c r="B27" s="25">
        <v>2015.0</v>
      </c>
      <c r="C27" s="25" t="s">
        <v>228</v>
      </c>
      <c r="D27" s="26" t="s">
        <v>519</v>
      </c>
      <c r="E27" s="26">
        <v>72.0</v>
      </c>
      <c r="F27" s="26">
        <v>67.0</v>
      </c>
      <c r="G27" s="26">
        <v>69.0</v>
      </c>
      <c r="H27" s="26">
        <v>70.0</v>
      </c>
      <c r="I27" s="26">
        <v>278.0</v>
      </c>
      <c r="J27" s="25">
        <v>-10.0</v>
      </c>
      <c r="K27" s="27">
        <v>78300.0</v>
      </c>
      <c r="L27" s="26">
        <v>88.0</v>
      </c>
      <c r="M27" s="26">
        <v>33.0</v>
      </c>
      <c r="N27" s="26">
        <v>20.0</v>
      </c>
      <c r="O27" s="26">
        <v>18.0</v>
      </c>
      <c r="P27" s="26">
        <v>30.0</v>
      </c>
      <c r="Q27" s="25" t="s">
        <v>490</v>
      </c>
      <c r="R27" s="28">
        <v>309.6</v>
      </c>
      <c r="S27" s="26" t="s">
        <v>519</v>
      </c>
      <c r="T27" s="26">
        <v>44.0</v>
      </c>
      <c r="U27" s="25" t="s">
        <v>528</v>
      </c>
      <c r="V27" s="26">
        <v>26.8</v>
      </c>
      <c r="W27" s="26">
        <v>107.0</v>
      </c>
      <c r="X27" s="25" t="s">
        <v>456</v>
      </c>
      <c r="Y27" s="26">
        <v>-1.0</v>
      </c>
      <c r="Z27" s="26">
        <v>-1.0</v>
      </c>
      <c r="AA27" s="26">
        <v>-8.0</v>
      </c>
      <c r="AB27" s="26">
        <v>1.0</v>
      </c>
      <c r="AC27" s="26">
        <v>17.0</v>
      </c>
      <c r="AD27" s="26">
        <v>45.0</v>
      </c>
      <c r="AE27" s="26">
        <v>9.0</v>
      </c>
      <c r="AF27" s="26">
        <v>0.0</v>
      </c>
      <c r="AG27" s="28">
        <v>82.0</v>
      </c>
    </row>
    <row r="28">
      <c r="A28" s="25" t="s">
        <v>449</v>
      </c>
      <c r="B28" s="25">
        <v>2015.0</v>
      </c>
      <c r="C28" s="25" t="s">
        <v>134</v>
      </c>
      <c r="D28" s="26" t="s">
        <v>506</v>
      </c>
      <c r="E28" s="26">
        <v>71.0</v>
      </c>
      <c r="F28" s="26">
        <v>70.0</v>
      </c>
      <c r="G28" s="26">
        <v>73.0</v>
      </c>
      <c r="H28" s="26">
        <v>65.0</v>
      </c>
      <c r="I28" s="26">
        <v>279.0</v>
      </c>
      <c r="J28" s="25">
        <v>-9.0</v>
      </c>
      <c r="K28" s="27">
        <v>46207.0</v>
      </c>
      <c r="L28" s="26">
        <v>69.0</v>
      </c>
      <c r="M28" s="26">
        <v>56.0</v>
      </c>
      <c r="N28" s="26">
        <v>70.0</v>
      </c>
      <c r="O28" s="26">
        <v>22.0</v>
      </c>
      <c r="P28" s="26">
        <v>26.0</v>
      </c>
      <c r="Q28" s="25" t="s">
        <v>507</v>
      </c>
      <c r="R28" s="28">
        <v>319.9</v>
      </c>
      <c r="S28" s="26">
        <v>6.0</v>
      </c>
      <c r="T28" s="26">
        <v>53.0</v>
      </c>
      <c r="U28" s="25" t="s">
        <v>513</v>
      </c>
      <c r="V28" s="26">
        <v>30.3</v>
      </c>
      <c r="W28" s="26">
        <v>121.0</v>
      </c>
      <c r="X28" s="25">
        <v>76.0</v>
      </c>
      <c r="Y28" s="26">
        <f t="shared" ref="Y28:Y29" si="1">+2</f>
        <v>2</v>
      </c>
      <c r="Z28" s="26">
        <v>-2.0</v>
      </c>
      <c r="AA28" s="26">
        <v>-9.0</v>
      </c>
      <c r="AB28" s="26">
        <v>0.0</v>
      </c>
      <c r="AC28" s="26">
        <v>21.0</v>
      </c>
      <c r="AD28" s="26">
        <v>41.0</v>
      </c>
      <c r="AE28" s="26">
        <v>8.0</v>
      </c>
      <c r="AF28" s="26">
        <v>2.0</v>
      </c>
      <c r="AG28" s="28">
        <v>81.5</v>
      </c>
    </row>
    <row r="29">
      <c r="A29" s="25" t="s">
        <v>449</v>
      </c>
      <c r="B29" s="25">
        <v>2015.0</v>
      </c>
      <c r="C29" s="25" t="s">
        <v>504</v>
      </c>
      <c r="D29" s="26" t="s">
        <v>481</v>
      </c>
      <c r="E29" s="26">
        <v>65.0</v>
      </c>
      <c r="F29" s="26">
        <v>67.0</v>
      </c>
      <c r="G29" s="26">
        <v>76.0</v>
      </c>
      <c r="H29" s="26">
        <v>72.0</v>
      </c>
      <c r="I29" s="26">
        <v>280.0</v>
      </c>
      <c r="J29" s="25">
        <v>-8.0</v>
      </c>
      <c r="K29" s="27">
        <v>28669.0</v>
      </c>
      <c r="L29" s="26">
        <v>2.0</v>
      </c>
      <c r="M29" s="26">
        <v>2.0</v>
      </c>
      <c r="N29" s="26">
        <v>20.0</v>
      </c>
      <c r="O29" s="26">
        <v>34.0</v>
      </c>
      <c r="P29" s="26">
        <v>35.0</v>
      </c>
      <c r="Q29" s="25" t="s">
        <v>454</v>
      </c>
      <c r="R29" s="28">
        <v>315.4</v>
      </c>
      <c r="S29" s="26" t="s">
        <v>491</v>
      </c>
      <c r="T29" s="26">
        <v>51.0</v>
      </c>
      <c r="U29" s="25" t="s">
        <v>500</v>
      </c>
      <c r="V29" s="26">
        <v>28.5</v>
      </c>
      <c r="W29" s="26">
        <v>114.0</v>
      </c>
      <c r="X29" s="25" t="s">
        <v>475</v>
      </c>
      <c r="Y29" s="26">
        <f t="shared" si="1"/>
        <v>2</v>
      </c>
      <c r="Z29" s="26">
        <v>-3.0</v>
      </c>
      <c r="AA29" s="26">
        <v>-7.0</v>
      </c>
      <c r="AB29" s="26">
        <v>0.0</v>
      </c>
      <c r="AC29" s="26">
        <v>22.0</v>
      </c>
      <c r="AD29" s="26">
        <v>40.0</v>
      </c>
      <c r="AE29" s="26">
        <v>6.0</v>
      </c>
      <c r="AF29" s="26">
        <v>4.0</v>
      </c>
      <c r="AG29" s="28">
        <v>81.0</v>
      </c>
    </row>
    <row r="30">
      <c r="A30" s="25" t="s">
        <v>449</v>
      </c>
      <c r="B30" s="25">
        <v>2015.0</v>
      </c>
      <c r="C30" s="25" t="s">
        <v>163</v>
      </c>
      <c r="D30" s="26" t="s">
        <v>542</v>
      </c>
      <c r="E30" s="26">
        <v>67.0</v>
      </c>
      <c r="F30" s="26">
        <v>72.0</v>
      </c>
      <c r="G30" s="26">
        <v>73.0</v>
      </c>
      <c r="H30" s="26">
        <v>69.0</v>
      </c>
      <c r="I30" s="26">
        <v>281.0</v>
      </c>
      <c r="J30" s="25">
        <v>-7.0</v>
      </c>
      <c r="K30" s="27">
        <v>20300.0</v>
      </c>
      <c r="L30" s="26">
        <v>8.0</v>
      </c>
      <c r="M30" s="26">
        <v>33.0</v>
      </c>
      <c r="N30" s="26">
        <v>57.0</v>
      </c>
      <c r="O30" s="26">
        <v>41.0</v>
      </c>
      <c r="P30" s="26">
        <v>35.0</v>
      </c>
      <c r="Q30" s="25" t="s">
        <v>454</v>
      </c>
      <c r="R30" s="28">
        <v>309.6</v>
      </c>
      <c r="S30" s="26" t="s">
        <v>519</v>
      </c>
      <c r="T30" s="26">
        <v>50.0</v>
      </c>
      <c r="U30" s="25" t="s">
        <v>472</v>
      </c>
      <c r="V30" s="26">
        <v>29.0</v>
      </c>
      <c r="W30" s="26">
        <v>116.0</v>
      </c>
      <c r="X30" s="25" t="s">
        <v>488</v>
      </c>
      <c r="Y30" s="26">
        <f>+1</f>
        <v>1</v>
      </c>
      <c r="Z30" s="26" t="s">
        <v>34</v>
      </c>
      <c r="AA30" s="26">
        <v>-8.0</v>
      </c>
      <c r="AB30" s="26">
        <v>2.0</v>
      </c>
      <c r="AC30" s="26">
        <v>17.0</v>
      </c>
      <c r="AD30" s="26">
        <v>40.0</v>
      </c>
      <c r="AE30" s="26">
        <v>12.0</v>
      </c>
      <c r="AF30" s="26">
        <v>1.0</v>
      </c>
      <c r="AG30" s="28">
        <v>81.0</v>
      </c>
    </row>
    <row r="31">
      <c r="A31" s="25" t="s">
        <v>449</v>
      </c>
      <c r="B31" s="25">
        <v>2015.0</v>
      </c>
      <c r="C31" s="25" t="s">
        <v>351</v>
      </c>
      <c r="D31" s="26" t="s">
        <v>519</v>
      </c>
      <c r="E31" s="26">
        <v>67.0</v>
      </c>
      <c r="F31" s="26">
        <v>66.0</v>
      </c>
      <c r="G31" s="26">
        <v>72.0</v>
      </c>
      <c r="H31" s="26">
        <v>73.0</v>
      </c>
      <c r="I31" s="26">
        <v>278.0</v>
      </c>
      <c r="J31" s="25">
        <v>-10.0</v>
      </c>
      <c r="K31" s="27">
        <v>78300.0</v>
      </c>
      <c r="L31" s="26">
        <v>8.0</v>
      </c>
      <c r="M31" s="26">
        <v>3.0</v>
      </c>
      <c r="N31" s="26">
        <v>6.0</v>
      </c>
      <c r="O31" s="26">
        <v>18.0</v>
      </c>
      <c r="P31" s="26">
        <v>32.0</v>
      </c>
      <c r="Q31" s="25" t="s">
        <v>459</v>
      </c>
      <c r="R31" s="28">
        <v>309.1</v>
      </c>
      <c r="S31" s="26" t="s">
        <v>497</v>
      </c>
      <c r="T31" s="26">
        <v>48.0</v>
      </c>
      <c r="U31" s="25" t="s">
        <v>490</v>
      </c>
      <c r="V31" s="26">
        <v>27.8</v>
      </c>
      <c r="W31" s="26">
        <v>111.0</v>
      </c>
      <c r="X31" s="25" t="s">
        <v>455</v>
      </c>
      <c r="Y31" s="26" t="s">
        <v>34</v>
      </c>
      <c r="Z31" s="26">
        <v>-2.0</v>
      </c>
      <c r="AA31" s="26">
        <v>-8.0</v>
      </c>
      <c r="AB31" s="26">
        <v>1.0</v>
      </c>
      <c r="AC31" s="26">
        <v>16.0</v>
      </c>
      <c r="AD31" s="26">
        <v>47.0</v>
      </c>
      <c r="AE31" s="26">
        <v>8.0</v>
      </c>
      <c r="AF31" s="26">
        <v>0.0</v>
      </c>
      <c r="AG31" s="28">
        <v>80.5</v>
      </c>
    </row>
    <row r="32">
      <c r="A32" s="25" t="s">
        <v>449</v>
      </c>
      <c r="B32" s="25">
        <v>2015.0</v>
      </c>
      <c r="C32" s="25" t="s">
        <v>277</v>
      </c>
      <c r="D32" s="26" t="s">
        <v>506</v>
      </c>
      <c r="E32" s="26">
        <v>70.0</v>
      </c>
      <c r="F32" s="26">
        <v>69.0</v>
      </c>
      <c r="G32" s="26">
        <v>71.0</v>
      </c>
      <c r="H32" s="26">
        <v>69.0</v>
      </c>
      <c r="I32" s="26">
        <v>279.0</v>
      </c>
      <c r="J32" s="25">
        <v>-9.0</v>
      </c>
      <c r="K32" s="27">
        <v>46207.0</v>
      </c>
      <c r="L32" s="26">
        <v>53.0</v>
      </c>
      <c r="M32" s="26">
        <v>33.0</v>
      </c>
      <c r="N32" s="26">
        <v>38.0</v>
      </c>
      <c r="O32" s="26">
        <v>22.0</v>
      </c>
      <c r="P32" s="26">
        <v>26.0</v>
      </c>
      <c r="Q32" s="25" t="s">
        <v>507</v>
      </c>
      <c r="R32" s="28">
        <v>307.8</v>
      </c>
      <c r="S32" s="26">
        <v>22.0</v>
      </c>
      <c r="T32" s="26">
        <v>44.0</v>
      </c>
      <c r="U32" s="25" t="s">
        <v>528</v>
      </c>
      <c r="V32" s="26">
        <v>27.0</v>
      </c>
      <c r="W32" s="26">
        <v>108.0</v>
      </c>
      <c r="X32" s="25" t="s">
        <v>472</v>
      </c>
      <c r="Y32" s="26">
        <f t="shared" ref="Y32:Y33" si="2">+2</f>
        <v>2</v>
      </c>
      <c r="Z32" s="26">
        <v>-2.0</v>
      </c>
      <c r="AA32" s="26">
        <v>-9.0</v>
      </c>
      <c r="AB32" s="26">
        <v>0.0</v>
      </c>
      <c r="AC32" s="26">
        <v>21.0</v>
      </c>
      <c r="AD32" s="26">
        <v>39.0</v>
      </c>
      <c r="AE32" s="26">
        <v>12.0</v>
      </c>
      <c r="AF32" s="26">
        <v>0.0</v>
      </c>
      <c r="AG32" s="28">
        <v>80.5</v>
      </c>
    </row>
    <row r="33">
      <c r="A33" s="25" t="s">
        <v>449</v>
      </c>
      <c r="B33" s="25">
        <v>2015.0</v>
      </c>
      <c r="C33" s="25" t="s">
        <v>551</v>
      </c>
      <c r="D33" s="26" t="s">
        <v>481</v>
      </c>
      <c r="E33" s="26">
        <v>72.0</v>
      </c>
      <c r="F33" s="26">
        <v>66.0</v>
      </c>
      <c r="G33" s="26">
        <v>73.0</v>
      </c>
      <c r="H33" s="26">
        <v>69.0</v>
      </c>
      <c r="I33" s="26">
        <v>280.0</v>
      </c>
      <c r="J33" s="25">
        <v>-8.0</v>
      </c>
      <c r="K33" s="27">
        <v>28669.0</v>
      </c>
      <c r="L33" s="26">
        <v>88.0</v>
      </c>
      <c r="M33" s="26">
        <v>22.0</v>
      </c>
      <c r="N33" s="26">
        <v>48.0</v>
      </c>
      <c r="O33" s="26">
        <v>34.0</v>
      </c>
      <c r="P33" s="26">
        <v>38.0</v>
      </c>
      <c r="Q33" s="25">
        <v>1.0</v>
      </c>
      <c r="R33" s="28">
        <v>276.4</v>
      </c>
      <c r="S33" s="26">
        <v>75.0</v>
      </c>
      <c r="T33" s="26">
        <v>49.0</v>
      </c>
      <c r="U33" s="25" t="s">
        <v>462</v>
      </c>
      <c r="V33" s="26">
        <v>28.8</v>
      </c>
      <c r="W33" s="26">
        <v>115.0</v>
      </c>
      <c r="X33" s="25" t="s">
        <v>531</v>
      </c>
      <c r="Y33" s="26">
        <f t="shared" si="2"/>
        <v>2</v>
      </c>
      <c r="Z33" s="26" t="s">
        <v>34</v>
      </c>
      <c r="AA33" s="26">
        <v>-10.0</v>
      </c>
      <c r="AB33" s="26">
        <v>2.0</v>
      </c>
      <c r="AC33" s="26">
        <v>15.0</v>
      </c>
      <c r="AD33" s="26">
        <v>45.0</v>
      </c>
      <c r="AE33" s="26">
        <v>9.0</v>
      </c>
      <c r="AF33" s="26">
        <v>1.0</v>
      </c>
      <c r="AG33" s="28">
        <v>80.0</v>
      </c>
    </row>
    <row r="34">
      <c r="A34" s="25" t="s">
        <v>449</v>
      </c>
      <c r="B34" s="25">
        <v>2015.0</v>
      </c>
      <c r="C34" s="25" t="s">
        <v>71</v>
      </c>
      <c r="D34" s="26" t="s">
        <v>500</v>
      </c>
      <c r="E34" s="26">
        <v>71.0</v>
      </c>
      <c r="F34" s="26">
        <v>68.0</v>
      </c>
      <c r="G34" s="26">
        <v>69.0</v>
      </c>
      <c r="H34" s="26">
        <v>69.0</v>
      </c>
      <c r="I34" s="26">
        <v>277.0</v>
      </c>
      <c r="J34" s="25">
        <v>-11.0</v>
      </c>
      <c r="K34" s="27">
        <v>115171.0</v>
      </c>
      <c r="L34" s="26">
        <v>69.0</v>
      </c>
      <c r="M34" s="26">
        <v>33.0</v>
      </c>
      <c r="N34" s="26">
        <v>20.0</v>
      </c>
      <c r="O34" s="26">
        <v>11.0</v>
      </c>
      <c r="P34" s="26">
        <v>35.0</v>
      </c>
      <c r="Q34" s="25" t="s">
        <v>454</v>
      </c>
      <c r="R34" s="28">
        <v>311.5</v>
      </c>
      <c r="S34" s="26">
        <v>14.0</v>
      </c>
      <c r="T34" s="26">
        <v>50.0</v>
      </c>
      <c r="U34" s="25" t="s">
        <v>472</v>
      </c>
      <c r="V34" s="26">
        <v>27.8</v>
      </c>
      <c r="W34" s="26">
        <v>111.0</v>
      </c>
      <c r="X34" s="25" t="s">
        <v>455</v>
      </c>
      <c r="Y34" s="26">
        <v>-1.0</v>
      </c>
      <c r="Z34" s="26">
        <v>-2.0</v>
      </c>
      <c r="AA34" s="26">
        <v>-8.0</v>
      </c>
      <c r="AB34" s="26">
        <v>0.0</v>
      </c>
      <c r="AC34" s="26">
        <v>17.0</v>
      </c>
      <c r="AD34" s="26">
        <v>49.0</v>
      </c>
      <c r="AE34" s="26">
        <v>6.0</v>
      </c>
      <c r="AF34" s="26">
        <v>0.0</v>
      </c>
      <c r="AG34" s="28">
        <v>78.5</v>
      </c>
    </row>
    <row r="35">
      <c r="A35" s="25" t="s">
        <v>449</v>
      </c>
      <c r="B35" s="25">
        <v>2015.0</v>
      </c>
      <c r="C35" s="25" t="s">
        <v>41</v>
      </c>
      <c r="D35" s="26" t="s">
        <v>481</v>
      </c>
      <c r="E35" s="26">
        <v>68.0</v>
      </c>
      <c r="F35" s="26">
        <v>73.0</v>
      </c>
      <c r="G35" s="26">
        <v>70.0</v>
      </c>
      <c r="H35" s="26">
        <v>69.0</v>
      </c>
      <c r="I35" s="26">
        <v>280.0</v>
      </c>
      <c r="J35" s="25">
        <v>-8.0</v>
      </c>
      <c r="K35" s="27">
        <v>28669.0</v>
      </c>
      <c r="L35" s="26">
        <v>17.0</v>
      </c>
      <c r="M35" s="26">
        <v>56.0</v>
      </c>
      <c r="N35" s="26">
        <v>48.0</v>
      </c>
      <c r="O35" s="26">
        <v>34.0</v>
      </c>
      <c r="P35" s="26">
        <v>24.0</v>
      </c>
      <c r="Q35" s="25" t="s">
        <v>476</v>
      </c>
      <c r="R35" s="28">
        <v>300.1</v>
      </c>
      <c r="S35" s="26">
        <v>44.0</v>
      </c>
      <c r="T35" s="26">
        <v>49.0</v>
      </c>
      <c r="U35" s="25" t="s">
        <v>462</v>
      </c>
      <c r="V35" s="26">
        <v>28.0</v>
      </c>
      <c r="W35" s="26">
        <v>112.0</v>
      </c>
      <c r="X35" s="25" t="s">
        <v>523</v>
      </c>
      <c r="Y35" s="26">
        <f t="shared" ref="Y35:Y36" si="3">+3</f>
        <v>3</v>
      </c>
      <c r="Z35" s="26">
        <v>-5.0</v>
      </c>
      <c r="AA35" s="26">
        <v>-6.0</v>
      </c>
      <c r="AB35" s="26">
        <v>2.0</v>
      </c>
      <c r="AC35" s="26">
        <v>14.0</v>
      </c>
      <c r="AD35" s="26">
        <v>47.0</v>
      </c>
      <c r="AE35" s="26">
        <v>8.0</v>
      </c>
      <c r="AF35" s="26">
        <v>1.0</v>
      </c>
      <c r="AG35" s="28">
        <v>78.5</v>
      </c>
    </row>
    <row r="36">
      <c r="A36" s="25" t="s">
        <v>449</v>
      </c>
      <c r="B36" s="25">
        <v>2015.0</v>
      </c>
      <c r="C36" s="25" t="s">
        <v>553</v>
      </c>
      <c r="D36" s="26" t="s">
        <v>552</v>
      </c>
      <c r="E36" s="26">
        <v>68.0</v>
      </c>
      <c r="F36" s="26">
        <v>68.0</v>
      </c>
      <c r="G36" s="26">
        <v>73.0</v>
      </c>
      <c r="H36" s="26">
        <v>75.0</v>
      </c>
      <c r="I36" s="26">
        <v>284.0</v>
      </c>
      <c r="J36" s="25">
        <v>-4.0</v>
      </c>
      <c r="K36" s="27">
        <v>12760.0</v>
      </c>
      <c r="L36" s="26">
        <v>17.0</v>
      </c>
      <c r="M36" s="26">
        <v>9.0</v>
      </c>
      <c r="N36" s="26">
        <v>26.0</v>
      </c>
      <c r="O36" s="26">
        <v>58.0</v>
      </c>
      <c r="P36" s="26">
        <v>28.0</v>
      </c>
      <c r="Q36" s="25" t="s">
        <v>487</v>
      </c>
      <c r="R36" s="28">
        <v>313.1</v>
      </c>
      <c r="S36" s="26" t="s">
        <v>500</v>
      </c>
      <c r="T36" s="26">
        <v>46.0</v>
      </c>
      <c r="U36" s="25" t="s">
        <v>487</v>
      </c>
      <c r="V36" s="26">
        <v>28.5</v>
      </c>
      <c r="W36" s="26">
        <v>114.0</v>
      </c>
      <c r="X36" s="25" t="s">
        <v>475</v>
      </c>
      <c r="Y36" s="26">
        <f t="shared" si="3"/>
        <v>3</v>
      </c>
      <c r="Z36" s="26">
        <f>+3</f>
        <v>3</v>
      </c>
      <c r="AA36" s="26">
        <v>-10.0</v>
      </c>
      <c r="AB36" s="26">
        <v>2.0</v>
      </c>
      <c r="AC36" s="26">
        <v>17.0</v>
      </c>
      <c r="AD36" s="26">
        <v>40.0</v>
      </c>
      <c r="AE36" s="26">
        <v>9.0</v>
      </c>
      <c r="AF36" s="26">
        <v>4.0</v>
      </c>
      <c r="AG36" s="28">
        <v>78.5</v>
      </c>
    </row>
    <row r="37">
      <c r="A37" s="25" t="s">
        <v>449</v>
      </c>
      <c r="B37" s="25">
        <v>2015.0</v>
      </c>
      <c r="C37" s="25" t="s">
        <v>311</v>
      </c>
      <c r="D37" s="26" t="s">
        <v>506</v>
      </c>
      <c r="E37" s="26">
        <v>72.0</v>
      </c>
      <c r="F37" s="26">
        <v>70.0</v>
      </c>
      <c r="G37" s="26">
        <v>69.0</v>
      </c>
      <c r="H37" s="26">
        <v>68.0</v>
      </c>
      <c r="I37" s="26">
        <v>279.0</v>
      </c>
      <c r="J37" s="25">
        <v>-9.0</v>
      </c>
      <c r="K37" s="27">
        <v>46207.0</v>
      </c>
      <c r="L37" s="26">
        <v>88.0</v>
      </c>
      <c r="M37" s="26">
        <v>72.0</v>
      </c>
      <c r="N37" s="26">
        <v>48.0</v>
      </c>
      <c r="O37" s="26">
        <v>22.0</v>
      </c>
      <c r="P37" s="26">
        <v>35.0</v>
      </c>
      <c r="Q37" s="25" t="s">
        <v>454</v>
      </c>
      <c r="R37" s="28">
        <v>293.6</v>
      </c>
      <c r="S37" s="26">
        <v>51.0</v>
      </c>
      <c r="T37" s="26">
        <v>51.0</v>
      </c>
      <c r="U37" s="25" t="s">
        <v>500</v>
      </c>
      <c r="V37" s="26">
        <v>28.0</v>
      </c>
      <c r="W37" s="26">
        <v>112.0</v>
      </c>
      <c r="X37" s="25" t="s">
        <v>523</v>
      </c>
      <c r="Y37" s="26">
        <f t="shared" ref="Y37:Y38" si="4">+1</f>
        <v>1</v>
      </c>
      <c r="Z37" s="26" t="s">
        <v>34</v>
      </c>
      <c r="AA37" s="26">
        <v>-10.0</v>
      </c>
      <c r="AB37" s="26">
        <v>1.0</v>
      </c>
      <c r="AC37" s="26">
        <v>15.0</v>
      </c>
      <c r="AD37" s="26">
        <v>48.0</v>
      </c>
      <c r="AE37" s="26">
        <v>8.0</v>
      </c>
      <c r="AF37" s="26">
        <v>0.0</v>
      </c>
      <c r="AG37" s="28">
        <v>77.0</v>
      </c>
    </row>
    <row r="38">
      <c r="A38" s="25" t="s">
        <v>449</v>
      </c>
      <c r="B38" s="25">
        <v>2015.0</v>
      </c>
      <c r="C38" s="25" t="s">
        <v>103</v>
      </c>
      <c r="D38" s="26" t="s">
        <v>542</v>
      </c>
      <c r="E38" s="26">
        <v>69.0</v>
      </c>
      <c r="F38" s="26">
        <v>67.0</v>
      </c>
      <c r="G38" s="26">
        <v>76.0</v>
      </c>
      <c r="H38" s="26">
        <v>69.0</v>
      </c>
      <c r="I38" s="26">
        <v>281.0</v>
      </c>
      <c r="J38" s="25">
        <v>-7.0</v>
      </c>
      <c r="K38" s="27">
        <v>20300.0</v>
      </c>
      <c r="L38" s="26">
        <v>33.0</v>
      </c>
      <c r="M38" s="26">
        <v>9.0</v>
      </c>
      <c r="N38" s="26">
        <v>57.0</v>
      </c>
      <c r="O38" s="26">
        <v>41.0</v>
      </c>
      <c r="P38" s="26">
        <v>32.0</v>
      </c>
      <c r="Q38" s="25" t="s">
        <v>459</v>
      </c>
      <c r="R38" s="28">
        <v>293.5</v>
      </c>
      <c r="S38" s="26">
        <v>52.0</v>
      </c>
      <c r="T38" s="26">
        <v>51.0</v>
      </c>
      <c r="U38" s="25" t="s">
        <v>500</v>
      </c>
      <c r="V38" s="26">
        <v>30.0</v>
      </c>
      <c r="W38" s="26">
        <v>120.0</v>
      </c>
      <c r="X38" s="25" t="s">
        <v>533</v>
      </c>
      <c r="Y38" s="26">
        <f t="shared" si="4"/>
        <v>1</v>
      </c>
      <c r="Z38" s="26">
        <v>-1.0</v>
      </c>
      <c r="AA38" s="26">
        <v>-7.0</v>
      </c>
      <c r="AB38" s="26">
        <v>1.0</v>
      </c>
      <c r="AC38" s="26">
        <v>18.0</v>
      </c>
      <c r="AD38" s="26">
        <v>41.0</v>
      </c>
      <c r="AE38" s="26">
        <v>11.0</v>
      </c>
      <c r="AF38" s="26">
        <v>1.0</v>
      </c>
      <c r="AG38" s="28">
        <v>77.0</v>
      </c>
    </row>
    <row r="39">
      <c r="A39" s="25" t="s">
        <v>449</v>
      </c>
      <c r="B39" s="25">
        <v>2015.0</v>
      </c>
      <c r="C39" s="27" t="s">
        <v>253</v>
      </c>
      <c r="D39" s="26" t="s">
        <v>542</v>
      </c>
      <c r="E39" s="26">
        <v>65.0</v>
      </c>
      <c r="F39" s="26">
        <v>71.0</v>
      </c>
      <c r="G39" s="26">
        <v>74.0</v>
      </c>
      <c r="H39" s="26">
        <v>71.0</v>
      </c>
      <c r="I39" s="26">
        <v>281.0</v>
      </c>
      <c r="J39" s="27">
        <v>-7.0</v>
      </c>
      <c r="K39" s="27">
        <v>20300.0</v>
      </c>
      <c r="L39" s="26">
        <v>2.0</v>
      </c>
      <c r="M39" s="26">
        <v>9.0</v>
      </c>
      <c r="N39" s="26">
        <v>38.0</v>
      </c>
      <c r="O39" s="26">
        <v>41.0</v>
      </c>
      <c r="P39" s="26">
        <v>34.0</v>
      </c>
      <c r="Q39" s="25" t="s">
        <v>500</v>
      </c>
      <c r="R39" s="28">
        <v>307.6</v>
      </c>
      <c r="S39" s="26">
        <v>23.0</v>
      </c>
      <c r="T39" s="26">
        <v>51.0</v>
      </c>
      <c r="U39" s="25" t="s">
        <v>500</v>
      </c>
      <c r="V39" s="26">
        <v>29.3</v>
      </c>
      <c r="W39" s="26">
        <v>117.0</v>
      </c>
      <c r="X39" s="25" t="s">
        <v>476</v>
      </c>
      <c r="Y39" s="26">
        <f>+4</f>
        <v>4</v>
      </c>
      <c r="Z39" s="26">
        <v>-2.0</v>
      </c>
      <c r="AA39" s="26">
        <v>-9.0</v>
      </c>
      <c r="AB39" s="26">
        <v>0.0</v>
      </c>
      <c r="AC39" s="26">
        <v>21.0</v>
      </c>
      <c r="AD39" s="26">
        <v>39.0</v>
      </c>
      <c r="AE39" s="26">
        <v>10.0</v>
      </c>
      <c r="AF39" s="26">
        <v>2.0</v>
      </c>
      <c r="AG39" s="28">
        <v>76.5</v>
      </c>
    </row>
    <row r="40">
      <c r="A40" s="25" t="s">
        <v>449</v>
      </c>
      <c r="B40" s="25">
        <v>2015.0</v>
      </c>
      <c r="C40" s="25" t="s">
        <v>559</v>
      </c>
      <c r="D40" s="26" t="s">
        <v>506</v>
      </c>
      <c r="E40" s="26">
        <v>70.0</v>
      </c>
      <c r="F40" s="26">
        <v>68.0</v>
      </c>
      <c r="G40" s="26">
        <v>72.0</v>
      </c>
      <c r="H40" s="26">
        <v>69.0</v>
      </c>
      <c r="I40" s="26">
        <v>279.0</v>
      </c>
      <c r="J40" s="25">
        <v>-9.0</v>
      </c>
      <c r="K40" s="27">
        <v>46207.0</v>
      </c>
      <c r="L40" s="26">
        <v>53.0</v>
      </c>
      <c r="M40" s="26">
        <v>22.0</v>
      </c>
      <c r="N40" s="26">
        <v>38.0</v>
      </c>
      <c r="O40" s="26">
        <v>22.0</v>
      </c>
      <c r="P40" s="26">
        <v>32.0</v>
      </c>
      <c r="Q40" s="25" t="s">
        <v>459</v>
      </c>
      <c r="R40" s="28">
        <v>292.0</v>
      </c>
      <c r="S40" s="26">
        <v>57.0</v>
      </c>
      <c r="T40" s="26">
        <v>53.0</v>
      </c>
      <c r="U40" s="25" t="s">
        <v>513</v>
      </c>
      <c r="V40" s="26">
        <v>29.3</v>
      </c>
      <c r="W40" s="26">
        <v>117.0</v>
      </c>
      <c r="X40" s="25" t="s">
        <v>476</v>
      </c>
      <c r="Y40" s="26">
        <v>-2.0</v>
      </c>
      <c r="Z40" s="26">
        <v>-1.0</v>
      </c>
      <c r="AA40" s="26">
        <v>-6.0</v>
      </c>
      <c r="AB40" s="26">
        <v>0.0</v>
      </c>
      <c r="AC40" s="26">
        <v>18.0</v>
      </c>
      <c r="AD40" s="26">
        <v>45.0</v>
      </c>
      <c r="AE40" s="26">
        <v>9.0</v>
      </c>
      <c r="AF40" s="26">
        <v>0.0</v>
      </c>
      <c r="AG40" s="28">
        <v>76.0</v>
      </c>
    </row>
    <row r="41">
      <c r="A41" s="25" t="s">
        <v>449</v>
      </c>
      <c r="B41" s="25">
        <v>2015.0</v>
      </c>
      <c r="C41" s="25" t="s">
        <v>298</v>
      </c>
      <c r="D41" s="26" t="s">
        <v>506</v>
      </c>
      <c r="E41" s="26">
        <v>69.0</v>
      </c>
      <c r="F41" s="26">
        <v>72.0</v>
      </c>
      <c r="G41" s="26">
        <v>70.0</v>
      </c>
      <c r="H41" s="26">
        <v>68.0</v>
      </c>
      <c r="I41" s="26">
        <v>279.0</v>
      </c>
      <c r="J41" s="25">
        <v>-9.0</v>
      </c>
      <c r="K41" s="27">
        <v>46207.0</v>
      </c>
      <c r="L41" s="26">
        <v>33.0</v>
      </c>
      <c r="M41" s="26">
        <v>56.0</v>
      </c>
      <c r="N41" s="26">
        <v>48.0</v>
      </c>
      <c r="O41" s="26">
        <v>22.0</v>
      </c>
      <c r="P41" s="26">
        <v>33.0</v>
      </c>
      <c r="Q41" s="25" t="s">
        <v>456</v>
      </c>
      <c r="R41" s="28">
        <v>293.4</v>
      </c>
      <c r="S41" s="26">
        <v>53.0</v>
      </c>
      <c r="T41" s="26">
        <v>47.0</v>
      </c>
      <c r="U41" s="25" t="s">
        <v>485</v>
      </c>
      <c r="V41" s="26">
        <v>27.3</v>
      </c>
      <c r="W41" s="26">
        <v>109.0</v>
      </c>
      <c r="X41" s="25" t="s">
        <v>497</v>
      </c>
      <c r="Y41" s="26" t="s">
        <v>34</v>
      </c>
      <c r="Z41" s="26">
        <v>-3.0</v>
      </c>
      <c r="AA41" s="26">
        <v>-6.0</v>
      </c>
      <c r="AB41" s="26">
        <v>0.0</v>
      </c>
      <c r="AC41" s="26">
        <v>18.0</v>
      </c>
      <c r="AD41" s="26">
        <v>45.0</v>
      </c>
      <c r="AE41" s="26">
        <v>9.0</v>
      </c>
      <c r="AF41" s="26">
        <v>0.0</v>
      </c>
      <c r="AG41" s="28">
        <v>76.0</v>
      </c>
    </row>
    <row r="42">
      <c r="A42" s="25" t="s">
        <v>449</v>
      </c>
      <c r="B42" s="25">
        <v>2015.0</v>
      </c>
      <c r="C42" s="25" t="s">
        <v>561</v>
      </c>
      <c r="D42" s="26" t="s">
        <v>470</v>
      </c>
      <c r="E42" s="26">
        <v>72.0</v>
      </c>
      <c r="F42" s="26">
        <v>70.0</v>
      </c>
      <c r="G42" s="26">
        <v>72.0</v>
      </c>
      <c r="H42" s="26">
        <v>68.0</v>
      </c>
      <c r="I42" s="26">
        <v>282.0</v>
      </c>
      <c r="J42" s="25">
        <v>-6.0</v>
      </c>
      <c r="K42" s="27">
        <v>14283.0</v>
      </c>
      <c r="L42" s="26">
        <v>88.0</v>
      </c>
      <c r="M42" s="26">
        <v>72.0</v>
      </c>
      <c r="N42" s="26">
        <v>70.0</v>
      </c>
      <c r="O42" s="26">
        <v>48.0</v>
      </c>
      <c r="P42" s="26">
        <v>26.0</v>
      </c>
      <c r="Q42" s="25" t="s">
        <v>507</v>
      </c>
      <c r="R42" s="28">
        <v>269.9</v>
      </c>
      <c r="S42" s="26">
        <v>78.0</v>
      </c>
      <c r="T42" s="26">
        <v>45.0</v>
      </c>
      <c r="U42" s="25" t="s">
        <v>467</v>
      </c>
      <c r="V42" s="26">
        <v>25.8</v>
      </c>
      <c r="W42" s="26">
        <v>103.0</v>
      </c>
      <c r="X42" s="25" t="s">
        <v>453</v>
      </c>
      <c r="Y42" s="26">
        <f t="shared" ref="Y42:Z42" si="5">+1</f>
        <v>1</v>
      </c>
      <c r="Z42" s="26">
        <f t="shared" si="5"/>
        <v>1</v>
      </c>
      <c r="AA42" s="26">
        <v>-8.0</v>
      </c>
      <c r="AB42" s="26">
        <v>0.0</v>
      </c>
      <c r="AC42" s="26">
        <v>21.0</v>
      </c>
      <c r="AD42" s="26">
        <v>38.0</v>
      </c>
      <c r="AE42" s="26">
        <v>11.0</v>
      </c>
      <c r="AF42" s="26">
        <v>2.0</v>
      </c>
      <c r="AG42" s="28">
        <v>75.5</v>
      </c>
    </row>
    <row r="43">
      <c r="A43" s="25" t="s">
        <v>449</v>
      </c>
      <c r="B43" s="25">
        <v>2015.0</v>
      </c>
      <c r="C43" s="25" t="s">
        <v>256</v>
      </c>
      <c r="D43" s="26" t="s">
        <v>542</v>
      </c>
      <c r="E43" s="26">
        <v>70.0</v>
      </c>
      <c r="F43" s="26">
        <v>70.0</v>
      </c>
      <c r="G43" s="26">
        <v>69.0</v>
      </c>
      <c r="H43" s="26">
        <v>72.0</v>
      </c>
      <c r="I43" s="26">
        <v>281.0</v>
      </c>
      <c r="J43" s="25">
        <v>-7.0</v>
      </c>
      <c r="K43" s="27">
        <v>20300.0</v>
      </c>
      <c r="L43" s="26">
        <v>53.0</v>
      </c>
      <c r="M43" s="26">
        <v>44.0</v>
      </c>
      <c r="N43" s="26">
        <v>26.0</v>
      </c>
      <c r="O43" s="26">
        <v>41.0</v>
      </c>
      <c r="P43" s="26">
        <v>32.0</v>
      </c>
      <c r="Q43" s="25" t="s">
        <v>459</v>
      </c>
      <c r="R43" s="28">
        <v>296.3</v>
      </c>
      <c r="S43" s="26">
        <v>48.0</v>
      </c>
      <c r="T43" s="26">
        <v>50.0</v>
      </c>
      <c r="U43" s="25" t="s">
        <v>472</v>
      </c>
      <c r="V43" s="26">
        <v>28.0</v>
      </c>
      <c r="W43" s="26">
        <v>112.0</v>
      </c>
      <c r="X43" s="25" t="s">
        <v>523</v>
      </c>
      <c r="Y43" s="26">
        <f>+3</f>
        <v>3</v>
      </c>
      <c r="Z43" s="26">
        <v>-2.0</v>
      </c>
      <c r="AA43" s="26">
        <v>-8.0</v>
      </c>
      <c r="AB43" s="26">
        <v>1.0</v>
      </c>
      <c r="AC43" s="26">
        <v>16.0</v>
      </c>
      <c r="AD43" s="26">
        <v>45.0</v>
      </c>
      <c r="AE43" s="26">
        <v>9.0</v>
      </c>
      <c r="AF43" s="26">
        <v>1.0</v>
      </c>
      <c r="AG43" s="28">
        <v>74.0</v>
      </c>
    </row>
    <row r="44">
      <c r="A44" s="25" t="s">
        <v>449</v>
      </c>
      <c r="B44" s="25">
        <v>2015.0</v>
      </c>
      <c r="C44" s="25" t="s">
        <v>565</v>
      </c>
      <c r="D44" s="26" t="s">
        <v>552</v>
      </c>
      <c r="E44" s="26">
        <v>72.0</v>
      </c>
      <c r="F44" s="26">
        <v>70.0</v>
      </c>
      <c r="G44" s="26">
        <v>69.0</v>
      </c>
      <c r="H44" s="26">
        <v>73.0</v>
      </c>
      <c r="I44" s="26">
        <v>284.0</v>
      </c>
      <c r="J44" s="25">
        <v>-4.0</v>
      </c>
      <c r="K44" s="27">
        <v>12760.0</v>
      </c>
      <c r="L44" s="26">
        <v>88.0</v>
      </c>
      <c r="M44" s="26">
        <v>72.0</v>
      </c>
      <c r="N44" s="26">
        <v>48.0</v>
      </c>
      <c r="O44" s="26">
        <v>58.0</v>
      </c>
      <c r="P44" s="26">
        <v>20.0</v>
      </c>
      <c r="Q44" s="25">
        <v>76.0</v>
      </c>
      <c r="R44" s="28">
        <v>293.9</v>
      </c>
      <c r="S44" s="26">
        <v>50.0</v>
      </c>
      <c r="T44" s="26">
        <v>46.0</v>
      </c>
      <c r="U44" s="25" t="s">
        <v>487</v>
      </c>
      <c r="V44" s="26">
        <v>27.8</v>
      </c>
      <c r="W44" s="26">
        <v>111.0</v>
      </c>
      <c r="X44" s="25" t="s">
        <v>455</v>
      </c>
      <c r="Y44" s="26">
        <v>-2.0</v>
      </c>
      <c r="Z44" s="26">
        <f>+3</f>
        <v>3</v>
      </c>
      <c r="AA44" s="26">
        <v>-5.0</v>
      </c>
      <c r="AB44" s="26">
        <v>1.0</v>
      </c>
      <c r="AC44" s="26">
        <v>18.0</v>
      </c>
      <c r="AD44" s="26">
        <v>40.0</v>
      </c>
      <c r="AE44" s="26">
        <v>10.0</v>
      </c>
      <c r="AF44" s="26">
        <v>3.0</v>
      </c>
      <c r="AG44" s="28">
        <v>74.0</v>
      </c>
    </row>
    <row r="45">
      <c r="A45" s="25" t="s">
        <v>449</v>
      </c>
      <c r="B45" s="25">
        <v>2015.0</v>
      </c>
      <c r="C45" s="25" t="s">
        <v>318</v>
      </c>
      <c r="D45" s="26" t="s">
        <v>481</v>
      </c>
      <c r="E45" s="26">
        <v>66.0</v>
      </c>
      <c r="F45" s="26">
        <v>75.0</v>
      </c>
      <c r="G45" s="26">
        <v>68.0</v>
      </c>
      <c r="H45" s="26">
        <v>71.0</v>
      </c>
      <c r="I45" s="26">
        <v>280.0</v>
      </c>
      <c r="J45" s="25">
        <v>-8.0</v>
      </c>
      <c r="K45" s="27">
        <v>28669.0</v>
      </c>
      <c r="L45" s="26">
        <v>4.0</v>
      </c>
      <c r="M45" s="26">
        <v>56.0</v>
      </c>
      <c r="N45" s="26">
        <v>26.0</v>
      </c>
      <c r="O45" s="26">
        <v>34.0</v>
      </c>
      <c r="P45" s="26">
        <v>30.0</v>
      </c>
      <c r="Q45" s="25" t="s">
        <v>490</v>
      </c>
      <c r="R45" s="28">
        <v>282.1</v>
      </c>
      <c r="S45" s="26" t="s">
        <v>493</v>
      </c>
      <c r="T45" s="26">
        <v>49.0</v>
      </c>
      <c r="U45" s="25" t="s">
        <v>462</v>
      </c>
      <c r="V45" s="26">
        <v>28.8</v>
      </c>
      <c r="W45" s="26">
        <v>115.0</v>
      </c>
      <c r="X45" s="25" t="s">
        <v>531</v>
      </c>
      <c r="Y45" s="26">
        <v>-3.0</v>
      </c>
      <c r="Z45" s="26" t="s">
        <v>34</v>
      </c>
      <c r="AA45" s="26">
        <v>-5.0</v>
      </c>
      <c r="AB45" s="26">
        <v>0.0</v>
      </c>
      <c r="AC45" s="26">
        <v>18.0</v>
      </c>
      <c r="AD45" s="26">
        <v>45.0</v>
      </c>
      <c r="AE45" s="26">
        <v>8.0</v>
      </c>
      <c r="AF45" s="26">
        <v>1.0</v>
      </c>
      <c r="AG45" s="28">
        <v>73.5</v>
      </c>
    </row>
    <row r="46">
      <c r="A46" s="25" t="s">
        <v>449</v>
      </c>
      <c r="B46" s="25">
        <v>2015.0</v>
      </c>
      <c r="C46" s="25" t="s">
        <v>66</v>
      </c>
      <c r="D46" s="26" t="s">
        <v>481</v>
      </c>
      <c r="E46" s="26">
        <v>67.0</v>
      </c>
      <c r="F46" s="26">
        <v>69.0</v>
      </c>
      <c r="G46" s="26">
        <v>75.0</v>
      </c>
      <c r="H46" s="26">
        <v>69.0</v>
      </c>
      <c r="I46" s="26">
        <v>280.0</v>
      </c>
      <c r="J46" s="25">
        <v>-8.0</v>
      </c>
      <c r="K46" s="27">
        <v>28669.0</v>
      </c>
      <c r="L46" s="26">
        <v>8.0</v>
      </c>
      <c r="M46" s="26">
        <v>9.0</v>
      </c>
      <c r="N46" s="26">
        <v>48.0</v>
      </c>
      <c r="O46" s="26">
        <v>34.0</v>
      </c>
      <c r="P46" s="26">
        <v>26.0</v>
      </c>
      <c r="Q46" s="25" t="s">
        <v>507</v>
      </c>
      <c r="R46" s="28">
        <v>282.0</v>
      </c>
      <c r="S46" s="26">
        <v>70.0</v>
      </c>
      <c r="T46" s="26">
        <v>52.0</v>
      </c>
      <c r="U46" s="25" t="s">
        <v>511</v>
      </c>
      <c r="V46" s="26">
        <v>28.3</v>
      </c>
      <c r="W46" s="26">
        <v>113.0</v>
      </c>
      <c r="X46" s="25" t="s">
        <v>470</v>
      </c>
      <c r="Y46" s="26">
        <v>-2.0</v>
      </c>
      <c r="Z46" s="26">
        <v>-1.0</v>
      </c>
      <c r="AA46" s="26">
        <v>-5.0</v>
      </c>
      <c r="AB46" s="26">
        <v>0.0</v>
      </c>
      <c r="AC46" s="26">
        <v>18.0</v>
      </c>
      <c r="AD46" s="26">
        <v>45.0</v>
      </c>
      <c r="AE46" s="26">
        <v>8.0</v>
      </c>
      <c r="AF46" s="26">
        <v>1.0</v>
      </c>
      <c r="AG46" s="28">
        <v>73.5</v>
      </c>
    </row>
    <row r="47">
      <c r="A47" s="25" t="s">
        <v>449</v>
      </c>
      <c r="B47" s="25">
        <v>2015.0</v>
      </c>
      <c r="C47" s="25" t="s">
        <v>568</v>
      </c>
      <c r="D47" s="26" t="s">
        <v>481</v>
      </c>
      <c r="E47" s="26">
        <v>69.0</v>
      </c>
      <c r="F47" s="26">
        <v>73.0</v>
      </c>
      <c r="G47" s="26">
        <v>67.0</v>
      </c>
      <c r="H47" s="26">
        <v>71.0</v>
      </c>
      <c r="I47" s="26">
        <v>280.0</v>
      </c>
      <c r="J47" s="25">
        <v>-8.0</v>
      </c>
      <c r="K47" s="27">
        <v>28669.0</v>
      </c>
      <c r="L47" s="26">
        <v>33.0</v>
      </c>
      <c r="M47" s="26">
        <v>72.0</v>
      </c>
      <c r="N47" s="26">
        <v>26.0</v>
      </c>
      <c r="O47" s="26">
        <v>34.0</v>
      </c>
      <c r="P47" s="26">
        <v>33.0</v>
      </c>
      <c r="Q47" s="25" t="s">
        <v>456</v>
      </c>
      <c r="R47" s="28">
        <v>301.0</v>
      </c>
      <c r="S47" s="26">
        <v>42.0</v>
      </c>
      <c r="T47" s="26">
        <v>42.0</v>
      </c>
      <c r="U47" s="25" t="s">
        <v>502</v>
      </c>
      <c r="V47" s="26">
        <v>27.8</v>
      </c>
      <c r="W47" s="26">
        <v>111.0</v>
      </c>
      <c r="X47" s="25" t="s">
        <v>455</v>
      </c>
      <c r="Y47" s="26">
        <v>-3.0</v>
      </c>
      <c r="Z47" s="26">
        <f t="shared" ref="Z47:Z48" si="6">+5</f>
        <v>5</v>
      </c>
      <c r="AA47" s="26">
        <v>-10.0</v>
      </c>
      <c r="AB47" s="26">
        <v>0.0</v>
      </c>
      <c r="AC47" s="26">
        <v>18.0</v>
      </c>
      <c r="AD47" s="26">
        <v>44.0</v>
      </c>
      <c r="AE47" s="26">
        <v>10.0</v>
      </c>
      <c r="AF47" s="26">
        <v>0.0</v>
      </c>
      <c r="AG47" s="28">
        <v>73.0</v>
      </c>
    </row>
    <row r="48">
      <c r="A48" s="25" t="s">
        <v>449</v>
      </c>
      <c r="B48" s="25">
        <v>2015.0</v>
      </c>
      <c r="C48" s="25" t="s">
        <v>563</v>
      </c>
      <c r="D48" s="26" t="s">
        <v>552</v>
      </c>
      <c r="E48" s="26">
        <v>67.0</v>
      </c>
      <c r="F48" s="26">
        <v>68.0</v>
      </c>
      <c r="G48" s="26">
        <v>75.0</v>
      </c>
      <c r="H48" s="26">
        <v>74.0</v>
      </c>
      <c r="I48" s="26">
        <v>284.0</v>
      </c>
      <c r="J48" s="25">
        <v>-4.0</v>
      </c>
      <c r="K48" s="27">
        <v>12760.0</v>
      </c>
      <c r="L48" s="26">
        <v>8.0</v>
      </c>
      <c r="M48" s="26">
        <v>6.0</v>
      </c>
      <c r="N48" s="26">
        <v>38.0</v>
      </c>
      <c r="O48" s="26">
        <v>58.0</v>
      </c>
      <c r="P48" s="26">
        <v>22.0</v>
      </c>
      <c r="Q48" s="25" t="s">
        <v>503</v>
      </c>
      <c r="R48" s="28">
        <v>272.3</v>
      </c>
      <c r="S48" s="26">
        <v>77.0</v>
      </c>
      <c r="T48" s="26">
        <v>39.0</v>
      </c>
      <c r="U48" s="25" t="s">
        <v>569</v>
      </c>
      <c r="V48" s="26">
        <v>26.5</v>
      </c>
      <c r="W48" s="26">
        <v>106.0</v>
      </c>
      <c r="X48" s="25" t="s">
        <v>466</v>
      </c>
      <c r="Y48" s="26">
        <f>+1</f>
        <v>1</v>
      </c>
      <c r="Z48" s="26">
        <f t="shared" si="6"/>
        <v>5</v>
      </c>
      <c r="AA48" s="26">
        <v>-10.0</v>
      </c>
      <c r="AB48" s="26">
        <v>3.0</v>
      </c>
      <c r="AC48" s="26">
        <v>10.0</v>
      </c>
      <c r="AD48" s="26">
        <v>49.0</v>
      </c>
      <c r="AE48" s="26">
        <v>8.0</v>
      </c>
      <c r="AF48" s="26">
        <v>2.0</v>
      </c>
      <c r="AG48" s="28">
        <v>72.5</v>
      </c>
    </row>
    <row r="49">
      <c r="A49" s="25" t="s">
        <v>449</v>
      </c>
      <c r="B49" s="25">
        <v>2015.0</v>
      </c>
      <c r="C49" s="25" t="s">
        <v>50</v>
      </c>
      <c r="D49" s="26" t="s">
        <v>470</v>
      </c>
      <c r="E49" s="26">
        <v>73.0</v>
      </c>
      <c r="F49" s="26">
        <v>67.0</v>
      </c>
      <c r="G49" s="26">
        <v>70.0</v>
      </c>
      <c r="H49" s="26">
        <v>72.0</v>
      </c>
      <c r="I49" s="26">
        <v>282.0</v>
      </c>
      <c r="J49" s="25">
        <v>-6.0</v>
      </c>
      <c r="K49" s="27">
        <v>14283.0</v>
      </c>
      <c r="L49" s="26">
        <v>109.0</v>
      </c>
      <c r="M49" s="26">
        <v>44.0</v>
      </c>
      <c r="N49" s="26">
        <v>38.0</v>
      </c>
      <c r="O49" s="26">
        <v>48.0</v>
      </c>
      <c r="P49" s="26">
        <v>33.0</v>
      </c>
      <c r="Q49" s="25" t="s">
        <v>456</v>
      </c>
      <c r="R49" s="28">
        <v>278.5</v>
      </c>
      <c r="S49" s="26">
        <v>73.0</v>
      </c>
      <c r="T49" s="26">
        <v>46.0</v>
      </c>
      <c r="U49" s="25" t="s">
        <v>487</v>
      </c>
      <c r="V49" s="26">
        <v>27.0</v>
      </c>
      <c r="W49" s="26">
        <v>108.0</v>
      </c>
      <c r="X49" s="25" t="s">
        <v>472</v>
      </c>
      <c r="Y49" s="26">
        <v>-1.0</v>
      </c>
      <c r="Z49" s="26" t="s">
        <v>34</v>
      </c>
      <c r="AA49" s="26">
        <v>-5.0</v>
      </c>
      <c r="AB49" s="26">
        <v>0.0</v>
      </c>
      <c r="AC49" s="26">
        <v>19.0</v>
      </c>
      <c r="AD49" s="26">
        <v>41.0</v>
      </c>
      <c r="AE49" s="26">
        <v>11.0</v>
      </c>
      <c r="AF49" s="26">
        <v>1.0</v>
      </c>
      <c r="AG49" s="28">
        <v>72.0</v>
      </c>
    </row>
    <row r="50">
      <c r="A50" s="25" t="s">
        <v>449</v>
      </c>
      <c r="B50" s="25">
        <v>2015.0</v>
      </c>
      <c r="C50" s="25" t="s">
        <v>572</v>
      </c>
      <c r="D50" s="26" t="s">
        <v>528</v>
      </c>
      <c r="E50" s="26">
        <v>71.0</v>
      </c>
      <c r="F50" s="26">
        <v>69.0</v>
      </c>
      <c r="G50" s="26">
        <v>72.0</v>
      </c>
      <c r="H50" s="26">
        <v>73.0</v>
      </c>
      <c r="I50" s="26">
        <v>285.0</v>
      </c>
      <c r="J50" s="25">
        <v>-3.0</v>
      </c>
      <c r="K50" s="27">
        <v>12064.0</v>
      </c>
      <c r="L50" s="26">
        <v>69.0</v>
      </c>
      <c r="M50" s="26">
        <v>44.0</v>
      </c>
      <c r="N50" s="26">
        <v>57.0</v>
      </c>
      <c r="O50" s="26">
        <v>63.0</v>
      </c>
      <c r="P50" s="26">
        <v>25.0</v>
      </c>
      <c r="Q50" s="25" t="s">
        <v>488</v>
      </c>
      <c r="R50" s="28">
        <v>306.8</v>
      </c>
      <c r="S50" s="26">
        <v>27.0</v>
      </c>
      <c r="T50" s="26">
        <v>52.0</v>
      </c>
      <c r="U50" s="25" t="s">
        <v>511</v>
      </c>
      <c r="V50" s="26">
        <v>31.0</v>
      </c>
      <c r="W50" s="26">
        <v>124.0</v>
      </c>
      <c r="X50" s="25">
        <v>78.0</v>
      </c>
      <c r="Y50" s="26">
        <f>+3</f>
        <v>3</v>
      </c>
      <c r="Z50" s="26">
        <f>+4</f>
        <v>4</v>
      </c>
      <c r="AA50" s="26">
        <v>-10.0</v>
      </c>
      <c r="AB50" s="26">
        <v>2.0</v>
      </c>
      <c r="AC50" s="26">
        <v>14.0</v>
      </c>
      <c r="AD50" s="26">
        <v>43.0</v>
      </c>
      <c r="AE50" s="26">
        <v>11.0</v>
      </c>
      <c r="AF50" s="26">
        <v>2.0</v>
      </c>
      <c r="AG50" s="28">
        <v>72.0</v>
      </c>
    </row>
    <row r="51">
      <c r="A51" s="25" t="s">
        <v>449</v>
      </c>
      <c r="B51" s="25">
        <v>2015.0</v>
      </c>
      <c r="C51" s="25" t="s">
        <v>573</v>
      </c>
      <c r="D51" s="26" t="s">
        <v>506</v>
      </c>
      <c r="E51" s="26">
        <v>69.0</v>
      </c>
      <c r="F51" s="26">
        <v>69.0</v>
      </c>
      <c r="G51" s="26">
        <v>69.0</v>
      </c>
      <c r="H51" s="26">
        <v>72.0</v>
      </c>
      <c r="I51" s="26">
        <v>279.0</v>
      </c>
      <c r="J51" s="25">
        <v>-9.0</v>
      </c>
      <c r="K51" s="27">
        <v>46207.0</v>
      </c>
      <c r="L51" s="26">
        <v>33.0</v>
      </c>
      <c r="M51" s="26">
        <v>22.0</v>
      </c>
      <c r="N51" s="26">
        <v>16.0</v>
      </c>
      <c r="O51" s="26">
        <v>22.0</v>
      </c>
      <c r="P51" s="26">
        <v>27.0</v>
      </c>
      <c r="Q51" s="25" t="s">
        <v>501</v>
      </c>
      <c r="R51" s="28">
        <v>297.5</v>
      </c>
      <c r="S51" s="26">
        <v>45.0</v>
      </c>
      <c r="T51" s="26">
        <v>43.0</v>
      </c>
      <c r="U51" s="25" t="s">
        <v>535</v>
      </c>
      <c r="V51" s="26">
        <v>27.5</v>
      </c>
      <c r="W51" s="26">
        <v>110.0</v>
      </c>
      <c r="X51" s="25" t="s">
        <v>462</v>
      </c>
      <c r="Y51" s="26">
        <f>+1</f>
        <v>1</v>
      </c>
      <c r="Z51" s="26">
        <v>-4.0</v>
      </c>
      <c r="AA51" s="26">
        <v>-6.0</v>
      </c>
      <c r="AB51" s="26">
        <v>0.0</v>
      </c>
      <c r="AC51" s="26">
        <v>15.0</v>
      </c>
      <c r="AD51" s="26">
        <v>51.0</v>
      </c>
      <c r="AE51" s="26">
        <v>6.0</v>
      </c>
      <c r="AF51" s="26">
        <v>0.0</v>
      </c>
      <c r="AG51" s="28">
        <v>71.5</v>
      </c>
    </row>
    <row r="52">
      <c r="A52" s="25" t="s">
        <v>449</v>
      </c>
      <c r="B52" s="25">
        <v>2015.0</v>
      </c>
      <c r="C52" s="25" t="s">
        <v>574</v>
      </c>
      <c r="D52" s="26" t="s">
        <v>470</v>
      </c>
      <c r="E52" s="26">
        <v>67.0</v>
      </c>
      <c r="F52" s="26">
        <v>70.0</v>
      </c>
      <c r="G52" s="26">
        <v>69.0</v>
      </c>
      <c r="H52" s="26">
        <v>76.0</v>
      </c>
      <c r="I52" s="26">
        <v>282.0</v>
      </c>
      <c r="J52" s="25">
        <v>-6.0</v>
      </c>
      <c r="K52" s="27">
        <v>14283.0</v>
      </c>
      <c r="L52" s="26">
        <v>8.0</v>
      </c>
      <c r="M52" s="26">
        <v>16.0</v>
      </c>
      <c r="N52" s="26">
        <v>11.0</v>
      </c>
      <c r="O52" s="26">
        <v>48.0</v>
      </c>
      <c r="P52" s="26">
        <v>31.0</v>
      </c>
      <c r="Q52" s="25" t="s">
        <v>495</v>
      </c>
      <c r="R52" s="28">
        <v>302.0</v>
      </c>
      <c r="S52" s="26">
        <v>39.0</v>
      </c>
      <c r="T52" s="26">
        <v>47.0</v>
      </c>
      <c r="U52" s="25" t="s">
        <v>485</v>
      </c>
      <c r="V52" s="26">
        <v>28.3</v>
      </c>
      <c r="W52" s="26">
        <v>113.0</v>
      </c>
      <c r="X52" s="25" t="s">
        <v>470</v>
      </c>
      <c r="Y52" s="26">
        <v>-1.0</v>
      </c>
      <c r="Z52" s="26">
        <v>-2.0</v>
      </c>
      <c r="AA52" s="26">
        <v>-3.0</v>
      </c>
      <c r="AB52" s="26">
        <v>1.0</v>
      </c>
      <c r="AC52" s="26">
        <v>15.0</v>
      </c>
      <c r="AD52" s="26">
        <v>46.0</v>
      </c>
      <c r="AE52" s="26">
        <v>9.0</v>
      </c>
      <c r="AF52" s="26">
        <v>1.0</v>
      </c>
      <c r="AG52" s="28">
        <v>71.5</v>
      </c>
    </row>
    <row r="53">
      <c r="A53" s="25" t="s">
        <v>449</v>
      </c>
      <c r="B53" s="25">
        <v>2015.0</v>
      </c>
      <c r="C53" s="25" t="s">
        <v>539</v>
      </c>
      <c r="D53" s="26" t="s">
        <v>569</v>
      </c>
      <c r="E53" s="26">
        <v>71.0</v>
      </c>
      <c r="F53" s="26">
        <v>66.0</v>
      </c>
      <c r="G53" s="26">
        <v>76.0</v>
      </c>
      <c r="H53" s="26">
        <v>76.0</v>
      </c>
      <c r="I53" s="26">
        <v>289.0</v>
      </c>
      <c r="J53" s="25">
        <f>+1</f>
        <v>1</v>
      </c>
      <c r="K53" s="27">
        <v>10788.0</v>
      </c>
      <c r="L53" s="26">
        <v>69.0</v>
      </c>
      <c r="M53" s="26">
        <v>16.0</v>
      </c>
      <c r="N53" s="26">
        <v>66.0</v>
      </c>
      <c r="O53" s="26">
        <v>76.0</v>
      </c>
      <c r="P53" s="26">
        <v>29.0</v>
      </c>
      <c r="Q53" s="25" t="s">
        <v>471</v>
      </c>
      <c r="R53" s="28">
        <v>306.9</v>
      </c>
      <c r="S53" s="26" t="s">
        <v>495</v>
      </c>
      <c r="T53" s="26">
        <v>47.0</v>
      </c>
      <c r="U53" s="25" t="s">
        <v>485</v>
      </c>
      <c r="V53" s="26">
        <v>29.8</v>
      </c>
      <c r="W53" s="26">
        <v>119.0</v>
      </c>
      <c r="X53" s="25">
        <v>73.0</v>
      </c>
      <c r="Y53" s="26">
        <f t="shared" ref="Y53:Y54" si="7">+2</f>
        <v>2</v>
      </c>
      <c r="Z53" s="26">
        <f>+8</f>
        <v>8</v>
      </c>
      <c r="AA53" s="26">
        <v>-9.0</v>
      </c>
      <c r="AB53" s="26">
        <v>2.0</v>
      </c>
      <c r="AC53" s="26">
        <v>15.0</v>
      </c>
      <c r="AD53" s="26">
        <v>41.0</v>
      </c>
      <c r="AE53" s="26">
        <v>8.0</v>
      </c>
      <c r="AF53" s="26">
        <v>6.0</v>
      </c>
      <c r="AG53" s="28">
        <v>71.5</v>
      </c>
    </row>
    <row r="54">
      <c r="A54" s="25" t="s">
        <v>449</v>
      </c>
      <c r="B54" s="25">
        <v>2015.0</v>
      </c>
      <c r="C54" s="25" t="s">
        <v>335</v>
      </c>
      <c r="D54" s="26" t="s">
        <v>531</v>
      </c>
      <c r="E54" s="26">
        <v>69.0</v>
      </c>
      <c r="F54" s="26">
        <v>72.0</v>
      </c>
      <c r="G54" s="26">
        <v>71.0</v>
      </c>
      <c r="H54" s="26">
        <v>71.0</v>
      </c>
      <c r="I54" s="26">
        <v>283.0</v>
      </c>
      <c r="J54" s="25">
        <v>-5.0</v>
      </c>
      <c r="K54" s="27">
        <v>13166.0</v>
      </c>
      <c r="L54" s="26">
        <v>33.0</v>
      </c>
      <c r="M54" s="26">
        <v>56.0</v>
      </c>
      <c r="N54" s="26">
        <v>57.0</v>
      </c>
      <c r="O54" s="26">
        <v>56.0</v>
      </c>
      <c r="P54" s="26">
        <v>19.0</v>
      </c>
      <c r="Q54" s="25">
        <v>77.0</v>
      </c>
      <c r="R54" s="28">
        <v>281.6</v>
      </c>
      <c r="S54" s="26">
        <v>71.0</v>
      </c>
      <c r="T54" s="26">
        <v>50.0</v>
      </c>
      <c r="U54" s="25" t="s">
        <v>472</v>
      </c>
      <c r="V54" s="26">
        <v>27.8</v>
      </c>
      <c r="W54" s="26">
        <v>111.0</v>
      </c>
      <c r="X54" s="25" t="s">
        <v>455</v>
      </c>
      <c r="Y54" s="26">
        <f t="shared" si="7"/>
        <v>2</v>
      </c>
      <c r="Z54" s="26">
        <f>+1</f>
        <v>1</v>
      </c>
      <c r="AA54" s="26">
        <v>-8.0</v>
      </c>
      <c r="AB54" s="26">
        <v>0.0</v>
      </c>
      <c r="AC54" s="26">
        <v>19.0</v>
      </c>
      <c r="AD54" s="26">
        <v>41.0</v>
      </c>
      <c r="AE54" s="26">
        <v>10.0</v>
      </c>
      <c r="AF54" s="26">
        <v>2.0</v>
      </c>
      <c r="AG54" s="28">
        <v>70.5</v>
      </c>
    </row>
    <row r="55">
      <c r="A55" s="25" t="s">
        <v>449</v>
      </c>
      <c r="B55" s="25">
        <v>2015.0</v>
      </c>
      <c r="C55" s="27" t="s">
        <v>199</v>
      </c>
      <c r="D55" s="26" t="s">
        <v>470</v>
      </c>
      <c r="E55" s="26">
        <v>71.0</v>
      </c>
      <c r="F55" s="26">
        <v>70.0</v>
      </c>
      <c r="G55" s="26">
        <v>68.0</v>
      </c>
      <c r="H55" s="26">
        <v>73.0</v>
      </c>
      <c r="I55" s="26">
        <v>282.0</v>
      </c>
      <c r="J55" s="27">
        <v>-6.0</v>
      </c>
      <c r="K55" s="27">
        <v>14283.0</v>
      </c>
      <c r="L55" s="26">
        <v>69.0</v>
      </c>
      <c r="M55" s="26">
        <v>56.0</v>
      </c>
      <c r="N55" s="26">
        <v>26.0</v>
      </c>
      <c r="O55" s="26">
        <v>48.0</v>
      </c>
      <c r="P55" s="26">
        <v>27.0</v>
      </c>
      <c r="Q55" s="25" t="s">
        <v>501</v>
      </c>
      <c r="R55" s="28">
        <v>305.8</v>
      </c>
      <c r="S55" s="26">
        <v>30.0</v>
      </c>
      <c r="T55" s="26">
        <v>49.0</v>
      </c>
      <c r="U55" s="25" t="s">
        <v>462</v>
      </c>
      <c r="V55" s="26">
        <v>28.8</v>
      </c>
      <c r="W55" s="26">
        <v>115.0</v>
      </c>
      <c r="X55" s="25" t="s">
        <v>531</v>
      </c>
      <c r="Y55" s="26" t="s">
        <v>34</v>
      </c>
      <c r="Z55" s="26">
        <f>+2</f>
        <v>2</v>
      </c>
      <c r="AA55" s="26">
        <v>-8.0</v>
      </c>
      <c r="AB55" s="26">
        <v>0.0</v>
      </c>
      <c r="AC55" s="26">
        <v>18.0</v>
      </c>
      <c r="AD55" s="26">
        <v>42.0</v>
      </c>
      <c r="AE55" s="26">
        <v>12.0</v>
      </c>
      <c r="AF55" s="26">
        <v>0.0</v>
      </c>
      <c r="AG55" s="28">
        <v>70.0</v>
      </c>
    </row>
    <row r="56">
      <c r="A56" s="25" t="s">
        <v>449</v>
      </c>
      <c r="B56" s="25">
        <v>2015.0</v>
      </c>
      <c r="C56" s="27" t="s">
        <v>577</v>
      </c>
      <c r="D56" s="26" t="s">
        <v>470</v>
      </c>
      <c r="E56" s="26">
        <v>72.0</v>
      </c>
      <c r="F56" s="26">
        <v>68.0</v>
      </c>
      <c r="G56" s="26">
        <v>69.0</v>
      </c>
      <c r="H56" s="26">
        <v>73.0</v>
      </c>
      <c r="I56" s="26">
        <v>282.0</v>
      </c>
      <c r="J56" s="27">
        <v>-6.0</v>
      </c>
      <c r="K56" s="27">
        <v>14283.0</v>
      </c>
      <c r="L56" s="26">
        <v>88.0</v>
      </c>
      <c r="M56" s="26">
        <v>44.0</v>
      </c>
      <c r="N56" s="26">
        <v>26.0</v>
      </c>
      <c r="O56" s="26">
        <v>48.0</v>
      </c>
      <c r="P56" s="26">
        <v>27.0</v>
      </c>
      <c r="Q56" s="25" t="s">
        <v>501</v>
      </c>
      <c r="R56" s="28">
        <v>307.5</v>
      </c>
      <c r="S56" s="26">
        <v>24.0</v>
      </c>
      <c r="T56" s="26">
        <v>46.0</v>
      </c>
      <c r="U56" s="25" t="s">
        <v>487</v>
      </c>
      <c r="V56" s="26">
        <v>27.5</v>
      </c>
      <c r="W56" s="26">
        <v>110.0</v>
      </c>
      <c r="X56" s="25" t="s">
        <v>462</v>
      </c>
      <c r="Y56" s="26">
        <v>-1.0</v>
      </c>
      <c r="Z56" s="26" t="s">
        <v>34</v>
      </c>
      <c r="AA56" s="26">
        <v>-5.0</v>
      </c>
      <c r="AB56" s="26">
        <v>1.0</v>
      </c>
      <c r="AC56" s="26">
        <v>14.0</v>
      </c>
      <c r="AD56" s="26">
        <v>47.0</v>
      </c>
      <c r="AE56" s="26">
        <v>10.0</v>
      </c>
      <c r="AF56" s="26">
        <v>0.0</v>
      </c>
      <c r="AG56" s="28">
        <v>69.5</v>
      </c>
    </row>
    <row r="57">
      <c r="A57" s="25" t="s">
        <v>449</v>
      </c>
      <c r="B57" s="25">
        <v>2015.0</v>
      </c>
      <c r="C57" s="25" t="s">
        <v>578</v>
      </c>
      <c r="D57" s="26" t="s">
        <v>470</v>
      </c>
      <c r="E57" s="26">
        <v>68.0</v>
      </c>
      <c r="F57" s="26">
        <v>69.0</v>
      </c>
      <c r="G57" s="26">
        <v>75.0</v>
      </c>
      <c r="H57" s="26">
        <v>70.0</v>
      </c>
      <c r="I57" s="26">
        <v>282.0</v>
      </c>
      <c r="J57" s="25">
        <v>-6.0</v>
      </c>
      <c r="K57" s="27">
        <v>14283.0</v>
      </c>
      <c r="L57" s="26">
        <v>17.0</v>
      </c>
      <c r="M57" s="26">
        <v>16.0</v>
      </c>
      <c r="N57" s="26">
        <v>57.0</v>
      </c>
      <c r="O57" s="26">
        <v>48.0</v>
      </c>
      <c r="P57" s="26">
        <v>37.0</v>
      </c>
      <c r="Q57" s="25" t="s">
        <v>453</v>
      </c>
      <c r="R57" s="28">
        <v>285.6</v>
      </c>
      <c r="S57" s="26">
        <v>65.0</v>
      </c>
      <c r="T57" s="26">
        <v>44.0</v>
      </c>
      <c r="U57" s="25" t="s">
        <v>528</v>
      </c>
      <c r="V57" s="26">
        <v>27.8</v>
      </c>
      <c r="W57" s="26">
        <v>111.0</v>
      </c>
      <c r="X57" s="25" t="s">
        <v>455</v>
      </c>
      <c r="Y57" s="26">
        <f t="shared" ref="Y57:Y58" si="8">+1</f>
        <v>1</v>
      </c>
      <c r="Z57" s="26">
        <v>-2.0</v>
      </c>
      <c r="AA57" s="26">
        <v>-5.0</v>
      </c>
      <c r="AB57" s="26">
        <v>0.0</v>
      </c>
      <c r="AC57" s="26">
        <v>17.0</v>
      </c>
      <c r="AD57" s="26">
        <v>45.0</v>
      </c>
      <c r="AE57" s="26">
        <v>9.0</v>
      </c>
      <c r="AF57" s="26">
        <v>1.0</v>
      </c>
      <c r="AG57" s="28">
        <v>69.0</v>
      </c>
    </row>
    <row r="58">
      <c r="A58" s="25" t="s">
        <v>449</v>
      </c>
      <c r="B58" s="25">
        <v>2015.0</v>
      </c>
      <c r="C58" s="25" t="s">
        <v>247</v>
      </c>
      <c r="D58" s="26" t="s">
        <v>470</v>
      </c>
      <c r="E58" s="26">
        <v>69.0</v>
      </c>
      <c r="F58" s="26">
        <v>72.0</v>
      </c>
      <c r="G58" s="26">
        <v>67.0</v>
      </c>
      <c r="H58" s="26">
        <v>74.0</v>
      </c>
      <c r="I58" s="26">
        <v>282.0</v>
      </c>
      <c r="J58" s="25">
        <v>-6.0</v>
      </c>
      <c r="K58" s="27">
        <v>14283.0</v>
      </c>
      <c r="L58" s="26">
        <v>33.0</v>
      </c>
      <c r="M58" s="26">
        <v>56.0</v>
      </c>
      <c r="N58" s="26">
        <v>20.0</v>
      </c>
      <c r="O58" s="26">
        <v>48.0</v>
      </c>
      <c r="P58" s="26">
        <v>28.0</v>
      </c>
      <c r="Q58" s="25" t="s">
        <v>487</v>
      </c>
      <c r="R58" s="28">
        <v>286.4</v>
      </c>
      <c r="S58" s="26">
        <v>64.0</v>
      </c>
      <c r="T58" s="26">
        <v>46.0</v>
      </c>
      <c r="U58" s="25" t="s">
        <v>487</v>
      </c>
      <c r="V58" s="26">
        <v>27.5</v>
      </c>
      <c r="W58" s="26">
        <v>110.0</v>
      </c>
      <c r="X58" s="25" t="s">
        <v>462</v>
      </c>
      <c r="Y58" s="26">
        <f t="shared" si="8"/>
        <v>1</v>
      </c>
      <c r="Z58" s="26">
        <f>+1</f>
        <v>1</v>
      </c>
      <c r="AA58" s="26">
        <v>-8.0</v>
      </c>
      <c r="AB58" s="26">
        <v>0.0</v>
      </c>
      <c r="AC58" s="26">
        <v>17.0</v>
      </c>
      <c r="AD58" s="26">
        <v>45.0</v>
      </c>
      <c r="AE58" s="26">
        <v>9.0</v>
      </c>
      <c r="AF58" s="26">
        <v>1.0</v>
      </c>
      <c r="AG58" s="28">
        <v>69.0</v>
      </c>
    </row>
    <row r="59">
      <c r="A59" s="25" t="s">
        <v>449</v>
      </c>
      <c r="B59" s="25">
        <v>2015.0</v>
      </c>
      <c r="C59" s="25" t="s">
        <v>580</v>
      </c>
      <c r="D59" s="26" t="s">
        <v>528</v>
      </c>
      <c r="E59" s="26">
        <v>69.0</v>
      </c>
      <c r="F59" s="26">
        <v>72.0</v>
      </c>
      <c r="G59" s="26">
        <v>71.0</v>
      </c>
      <c r="H59" s="26">
        <v>73.0</v>
      </c>
      <c r="I59" s="26">
        <v>285.0</v>
      </c>
      <c r="J59" s="25">
        <v>-3.0</v>
      </c>
      <c r="K59" s="27">
        <v>12064.0</v>
      </c>
      <c r="L59" s="26">
        <v>33.0</v>
      </c>
      <c r="M59" s="26">
        <v>56.0</v>
      </c>
      <c r="N59" s="26">
        <v>57.0</v>
      </c>
      <c r="O59" s="26">
        <v>63.0</v>
      </c>
      <c r="P59" s="26">
        <v>32.0</v>
      </c>
      <c r="Q59" s="25" t="s">
        <v>459</v>
      </c>
      <c r="R59" s="28">
        <v>280.1</v>
      </c>
      <c r="S59" s="26">
        <v>72.0</v>
      </c>
      <c r="T59" s="26">
        <v>39.0</v>
      </c>
      <c r="U59" s="25" t="s">
        <v>569</v>
      </c>
      <c r="V59" s="26">
        <v>26.3</v>
      </c>
      <c r="W59" s="26">
        <v>105.0</v>
      </c>
      <c r="X59" s="25" t="s">
        <v>491</v>
      </c>
      <c r="Y59" s="26" t="s">
        <v>34</v>
      </c>
      <c r="Z59" s="26">
        <f>+4</f>
        <v>4</v>
      </c>
      <c r="AA59" s="26">
        <v>-7.0</v>
      </c>
      <c r="AB59" s="26">
        <v>2.0</v>
      </c>
      <c r="AC59" s="26">
        <v>12.0</v>
      </c>
      <c r="AD59" s="26">
        <v>46.0</v>
      </c>
      <c r="AE59" s="26">
        <v>11.0</v>
      </c>
      <c r="AF59" s="26">
        <v>1.0</v>
      </c>
      <c r="AG59" s="28">
        <v>68.5</v>
      </c>
    </row>
    <row r="60">
      <c r="A60" s="25" t="s">
        <v>449</v>
      </c>
      <c r="B60" s="25">
        <v>2015.0</v>
      </c>
      <c r="C60" s="25" t="s">
        <v>237</v>
      </c>
      <c r="D60" s="26" t="s">
        <v>528</v>
      </c>
      <c r="E60" s="26">
        <v>68.0</v>
      </c>
      <c r="F60" s="26">
        <v>72.0</v>
      </c>
      <c r="G60" s="26">
        <v>70.0</v>
      </c>
      <c r="H60" s="26">
        <v>75.0</v>
      </c>
      <c r="I60" s="26">
        <v>285.0</v>
      </c>
      <c r="J60" s="25">
        <v>-3.0</v>
      </c>
      <c r="K60" s="27">
        <v>12064.0</v>
      </c>
      <c r="L60" s="26">
        <v>17.0</v>
      </c>
      <c r="M60" s="26">
        <v>44.0</v>
      </c>
      <c r="N60" s="26">
        <v>38.0</v>
      </c>
      <c r="O60" s="26">
        <v>63.0</v>
      </c>
      <c r="P60" s="26">
        <v>23.0</v>
      </c>
      <c r="Q60" s="25" t="s">
        <v>493</v>
      </c>
      <c r="R60" s="28">
        <v>306.6</v>
      </c>
      <c r="S60" s="26">
        <v>28.0</v>
      </c>
      <c r="T60" s="26">
        <v>50.0</v>
      </c>
      <c r="U60" s="25" t="s">
        <v>472</v>
      </c>
      <c r="V60" s="26">
        <v>29.5</v>
      </c>
      <c r="W60" s="26">
        <v>118.0</v>
      </c>
      <c r="X60" s="25" t="s">
        <v>502</v>
      </c>
      <c r="Y60" s="26" t="s">
        <v>34</v>
      </c>
      <c r="Z60" s="26">
        <f>+8</f>
        <v>8</v>
      </c>
      <c r="AA60" s="26">
        <v>-11.0</v>
      </c>
      <c r="AB60" s="26">
        <v>1.0</v>
      </c>
      <c r="AC60" s="26">
        <v>15.0</v>
      </c>
      <c r="AD60" s="26">
        <v>44.0</v>
      </c>
      <c r="AE60" s="26">
        <v>10.0</v>
      </c>
      <c r="AF60" s="26">
        <v>2.0</v>
      </c>
      <c r="AG60" s="28">
        <v>68.0</v>
      </c>
    </row>
    <row r="61">
      <c r="A61" s="25" t="s">
        <v>449</v>
      </c>
      <c r="B61" s="25">
        <v>2015.0</v>
      </c>
      <c r="C61" s="25" t="s">
        <v>581</v>
      </c>
      <c r="D61" s="26" t="s">
        <v>533</v>
      </c>
      <c r="E61" s="26">
        <v>68.0</v>
      </c>
      <c r="F61" s="26">
        <v>74.0</v>
      </c>
      <c r="G61" s="26">
        <v>70.0</v>
      </c>
      <c r="H61" s="26">
        <v>76.0</v>
      </c>
      <c r="I61" s="26">
        <v>288.0</v>
      </c>
      <c r="J61" s="25" t="s">
        <v>34</v>
      </c>
      <c r="K61" s="27">
        <v>11078.0</v>
      </c>
      <c r="L61" s="26">
        <v>17.0</v>
      </c>
      <c r="M61" s="26">
        <v>72.0</v>
      </c>
      <c r="N61" s="26">
        <v>57.0</v>
      </c>
      <c r="O61" s="26">
        <v>74.0</v>
      </c>
      <c r="P61" s="26">
        <v>32.0</v>
      </c>
      <c r="Q61" s="25" t="s">
        <v>459</v>
      </c>
      <c r="R61" s="28">
        <v>284.1</v>
      </c>
      <c r="S61" s="26">
        <v>66.0</v>
      </c>
      <c r="T61" s="26">
        <v>44.0</v>
      </c>
      <c r="U61" s="25" t="s">
        <v>528</v>
      </c>
      <c r="V61" s="26">
        <v>27.5</v>
      </c>
      <c r="W61" s="26">
        <v>110.0</v>
      </c>
      <c r="X61" s="25" t="s">
        <v>462</v>
      </c>
      <c r="Y61" s="26">
        <v>-1.0</v>
      </c>
      <c r="Z61" s="26">
        <f>+4</f>
        <v>4</v>
      </c>
      <c r="AA61" s="26">
        <v>-3.0</v>
      </c>
      <c r="AB61" s="26">
        <v>0.0</v>
      </c>
      <c r="AC61" s="26">
        <v>20.0</v>
      </c>
      <c r="AD61" s="26">
        <v>36.0</v>
      </c>
      <c r="AE61" s="26">
        <v>12.0</v>
      </c>
      <c r="AF61" s="26">
        <v>4.0</v>
      </c>
      <c r="AG61" s="28">
        <v>68.0</v>
      </c>
    </row>
    <row r="62">
      <c r="A62" s="25" t="s">
        <v>449</v>
      </c>
      <c r="B62" s="25">
        <v>2015.0</v>
      </c>
      <c r="C62" s="25" t="s">
        <v>212</v>
      </c>
      <c r="D62" s="26" t="s">
        <v>542</v>
      </c>
      <c r="E62" s="26">
        <v>72.0</v>
      </c>
      <c r="F62" s="26">
        <v>70.0</v>
      </c>
      <c r="G62" s="26">
        <v>70.0</v>
      </c>
      <c r="H62" s="26">
        <v>69.0</v>
      </c>
      <c r="I62" s="26">
        <v>281.0</v>
      </c>
      <c r="J62" s="25">
        <v>-7.0</v>
      </c>
      <c r="K62" s="27">
        <v>20300.0</v>
      </c>
      <c r="L62" s="26">
        <v>88.0</v>
      </c>
      <c r="M62" s="26">
        <v>72.0</v>
      </c>
      <c r="N62" s="26">
        <v>57.0</v>
      </c>
      <c r="O62" s="26">
        <v>41.0</v>
      </c>
      <c r="P62" s="26">
        <v>29.0</v>
      </c>
      <c r="Q62" s="25" t="s">
        <v>471</v>
      </c>
      <c r="R62" s="28">
        <v>291.3</v>
      </c>
      <c r="S62" s="26">
        <v>59.0</v>
      </c>
      <c r="T62" s="26">
        <v>46.0</v>
      </c>
      <c r="U62" s="25" t="s">
        <v>487</v>
      </c>
      <c r="V62" s="26">
        <v>27.0</v>
      </c>
      <c r="W62" s="26">
        <v>108.0</v>
      </c>
      <c r="X62" s="25" t="s">
        <v>472</v>
      </c>
      <c r="Y62" s="26" t="s">
        <v>34</v>
      </c>
      <c r="Z62" s="26">
        <v>-1.0</v>
      </c>
      <c r="AA62" s="26">
        <v>-6.0</v>
      </c>
      <c r="AB62" s="26">
        <v>0.0</v>
      </c>
      <c r="AC62" s="26">
        <v>15.0</v>
      </c>
      <c r="AD62" s="26">
        <v>50.0</v>
      </c>
      <c r="AE62" s="26">
        <v>6.0</v>
      </c>
      <c r="AF62" s="26">
        <v>1.0</v>
      </c>
      <c r="AG62" s="28">
        <v>67.0</v>
      </c>
    </row>
    <row r="63">
      <c r="A63" s="25" t="s">
        <v>449</v>
      </c>
      <c r="B63" s="25">
        <v>2015.0</v>
      </c>
      <c r="C63" s="25" t="s">
        <v>195</v>
      </c>
      <c r="D63" s="26" t="s">
        <v>531</v>
      </c>
      <c r="E63" s="26">
        <v>70.0</v>
      </c>
      <c r="F63" s="26">
        <v>72.0</v>
      </c>
      <c r="G63" s="26">
        <v>71.0</v>
      </c>
      <c r="H63" s="26">
        <v>70.0</v>
      </c>
      <c r="I63" s="26">
        <v>283.0</v>
      </c>
      <c r="J63" s="25">
        <v>-5.0</v>
      </c>
      <c r="K63" s="27">
        <v>13166.0</v>
      </c>
      <c r="L63" s="26">
        <v>53.0</v>
      </c>
      <c r="M63" s="26">
        <v>72.0</v>
      </c>
      <c r="N63" s="26">
        <v>66.0</v>
      </c>
      <c r="O63" s="26">
        <v>56.0</v>
      </c>
      <c r="P63" s="26">
        <v>31.0</v>
      </c>
      <c r="Q63" s="25" t="s">
        <v>495</v>
      </c>
      <c r="R63" s="28">
        <v>309.1</v>
      </c>
      <c r="S63" s="26" t="s">
        <v>497</v>
      </c>
      <c r="T63" s="26">
        <v>46.0</v>
      </c>
      <c r="U63" s="25" t="s">
        <v>487</v>
      </c>
      <c r="V63" s="26">
        <v>28.8</v>
      </c>
      <c r="W63" s="26">
        <v>115.0</v>
      </c>
      <c r="X63" s="25" t="s">
        <v>531</v>
      </c>
      <c r="Y63" s="26">
        <v>-2.0</v>
      </c>
      <c r="Z63" s="26">
        <f>+5</f>
        <v>5</v>
      </c>
      <c r="AA63" s="26">
        <v>-8.0</v>
      </c>
      <c r="AB63" s="26">
        <v>0.0</v>
      </c>
      <c r="AC63" s="26">
        <v>17.0</v>
      </c>
      <c r="AD63" s="26">
        <v>44.0</v>
      </c>
      <c r="AE63" s="26">
        <v>10.0</v>
      </c>
      <c r="AF63" s="26">
        <v>1.0</v>
      </c>
      <c r="AG63" s="28">
        <v>67.0</v>
      </c>
    </row>
    <row r="64">
      <c r="A64" s="25" t="s">
        <v>449</v>
      </c>
      <c r="B64" s="25">
        <v>2015.0</v>
      </c>
      <c r="C64" s="25" t="s">
        <v>582</v>
      </c>
      <c r="D64" s="26" t="s">
        <v>528</v>
      </c>
      <c r="E64" s="26">
        <v>73.0</v>
      </c>
      <c r="F64" s="26">
        <v>69.0</v>
      </c>
      <c r="G64" s="26">
        <v>72.0</v>
      </c>
      <c r="H64" s="26">
        <v>71.0</v>
      </c>
      <c r="I64" s="26">
        <v>285.0</v>
      </c>
      <c r="J64" s="25">
        <v>-3.0</v>
      </c>
      <c r="K64" s="27">
        <v>12064.0</v>
      </c>
      <c r="L64" s="26">
        <v>109.0</v>
      </c>
      <c r="M64" s="26">
        <v>72.0</v>
      </c>
      <c r="N64" s="26">
        <v>70.0</v>
      </c>
      <c r="O64" s="26">
        <v>63.0</v>
      </c>
      <c r="P64" s="26">
        <v>25.0</v>
      </c>
      <c r="Q64" s="25" t="s">
        <v>488</v>
      </c>
      <c r="R64" s="28">
        <v>315.0</v>
      </c>
      <c r="S64" s="26">
        <v>9.0</v>
      </c>
      <c r="T64" s="26">
        <v>46.0</v>
      </c>
      <c r="U64" s="25" t="s">
        <v>487</v>
      </c>
      <c r="V64" s="26">
        <v>27.5</v>
      </c>
      <c r="W64" s="26">
        <v>110.0</v>
      </c>
      <c r="X64" s="25" t="s">
        <v>462</v>
      </c>
      <c r="Y64" s="26">
        <v>-1.0</v>
      </c>
      <c r="Z64" s="26">
        <f>+3</f>
        <v>3</v>
      </c>
      <c r="AA64" s="26">
        <v>-5.0</v>
      </c>
      <c r="AB64" s="26">
        <v>0.0</v>
      </c>
      <c r="AC64" s="26">
        <v>18.0</v>
      </c>
      <c r="AD64" s="26">
        <v>41.0</v>
      </c>
      <c r="AE64" s="26">
        <v>11.0</v>
      </c>
      <c r="AF64" s="26">
        <v>2.0</v>
      </c>
      <c r="AG64" s="28">
        <v>67.0</v>
      </c>
    </row>
    <row r="65">
      <c r="A65" s="25" t="s">
        <v>449</v>
      </c>
      <c r="B65" s="25">
        <v>2015.0</v>
      </c>
      <c r="C65" s="25" t="s">
        <v>205</v>
      </c>
      <c r="D65" s="26" t="s">
        <v>542</v>
      </c>
      <c r="E65" s="26">
        <v>71.0</v>
      </c>
      <c r="F65" s="26">
        <v>71.0</v>
      </c>
      <c r="G65" s="26">
        <v>72.0</v>
      </c>
      <c r="H65" s="26">
        <v>67.0</v>
      </c>
      <c r="I65" s="26">
        <v>281.0</v>
      </c>
      <c r="J65" s="25">
        <v>-7.0</v>
      </c>
      <c r="K65" s="27">
        <v>20300.0</v>
      </c>
      <c r="L65" s="26">
        <v>69.0</v>
      </c>
      <c r="M65" s="26">
        <v>72.0</v>
      </c>
      <c r="N65" s="26">
        <v>70.0</v>
      </c>
      <c r="O65" s="26">
        <v>41.0</v>
      </c>
      <c r="P65" s="26">
        <v>22.0</v>
      </c>
      <c r="Q65" s="25" t="s">
        <v>503</v>
      </c>
      <c r="R65" s="28">
        <v>311.0</v>
      </c>
      <c r="S65" s="26">
        <v>15.0</v>
      </c>
      <c r="T65" s="26">
        <v>46.0</v>
      </c>
      <c r="U65" s="25" t="s">
        <v>487</v>
      </c>
      <c r="V65" s="26">
        <v>28.5</v>
      </c>
      <c r="W65" s="26">
        <v>114.0</v>
      </c>
      <c r="X65" s="25" t="s">
        <v>475</v>
      </c>
      <c r="Y65" s="26">
        <v>-1.0</v>
      </c>
      <c r="Z65" s="26">
        <v>-2.0</v>
      </c>
      <c r="AA65" s="26">
        <v>-4.0</v>
      </c>
      <c r="AB65" s="26">
        <v>0.0</v>
      </c>
      <c r="AC65" s="26">
        <v>15.0</v>
      </c>
      <c r="AD65" s="26">
        <v>49.0</v>
      </c>
      <c r="AE65" s="26">
        <v>8.0</v>
      </c>
      <c r="AF65" s="26">
        <v>0.0</v>
      </c>
      <c r="AG65" s="28">
        <v>66.5</v>
      </c>
    </row>
    <row r="66">
      <c r="A66" s="25" t="s">
        <v>449</v>
      </c>
      <c r="B66" s="25">
        <v>2015.0</v>
      </c>
      <c r="C66" s="25" t="s">
        <v>272</v>
      </c>
      <c r="D66" s="26" t="s">
        <v>552</v>
      </c>
      <c r="E66" s="26">
        <v>66.0</v>
      </c>
      <c r="F66" s="26">
        <v>72.0</v>
      </c>
      <c r="G66" s="26">
        <v>75.0</v>
      </c>
      <c r="H66" s="26">
        <v>71.0</v>
      </c>
      <c r="I66" s="26">
        <v>284.0</v>
      </c>
      <c r="J66" s="25">
        <v>-4.0</v>
      </c>
      <c r="K66" s="27">
        <v>12760.0</v>
      </c>
      <c r="L66" s="26">
        <v>4.0</v>
      </c>
      <c r="M66" s="26">
        <v>22.0</v>
      </c>
      <c r="N66" s="26">
        <v>66.0</v>
      </c>
      <c r="O66" s="26">
        <v>58.0</v>
      </c>
      <c r="P66" s="26">
        <v>26.0</v>
      </c>
      <c r="Q66" s="25" t="s">
        <v>507</v>
      </c>
      <c r="R66" s="28">
        <v>303.0</v>
      </c>
      <c r="S66" s="26">
        <v>38.0</v>
      </c>
      <c r="T66" s="26">
        <v>44.0</v>
      </c>
      <c r="U66" s="25" t="s">
        <v>528</v>
      </c>
      <c r="V66" s="26">
        <v>27.8</v>
      </c>
      <c r="W66" s="26">
        <v>111.0</v>
      </c>
      <c r="X66" s="25" t="s">
        <v>455</v>
      </c>
      <c r="Y66" s="26">
        <v>-2.0</v>
      </c>
      <c r="Z66" s="26">
        <f>+3</f>
        <v>3</v>
      </c>
      <c r="AA66" s="26">
        <v>-5.0</v>
      </c>
      <c r="AB66" s="26">
        <v>0.0</v>
      </c>
      <c r="AC66" s="26">
        <v>17.0</v>
      </c>
      <c r="AD66" s="26">
        <v>44.0</v>
      </c>
      <c r="AE66" s="26">
        <v>9.0</v>
      </c>
      <c r="AF66" s="26">
        <v>2.0</v>
      </c>
      <c r="AG66" s="28">
        <v>66.5</v>
      </c>
    </row>
    <row r="67">
      <c r="A67" s="25" t="s">
        <v>449</v>
      </c>
      <c r="B67" s="25">
        <v>2015.0</v>
      </c>
      <c r="C67" s="25" t="s">
        <v>269</v>
      </c>
      <c r="D67" s="26" t="s">
        <v>542</v>
      </c>
      <c r="E67" s="26">
        <v>72.0</v>
      </c>
      <c r="F67" s="26">
        <v>67.0</v>
      </c>
      <c r="G67" s="26">
        <v>71.0</v>
      </c>
      <c r="H67" s="26">
        <v>71.0</v>
      </c>
      <c r="I67" s="26">
        <v>281.0</v>
      </c>
      <c r="J67" s="25">
        <v>-7.0</v>
      </c>
      <c r="K67" s="27">
        <v>20300.0</v>
      </c>
      <c r="L67" s="26">
        <v>88.0</v>
      </c>
      <c r="M67" s="26">
        <v>33.0</v>
      </c>
      <c r="N67" s="26">
        <v>38.0</v>
      </c>
      <c r="O67" s="26">
        <v>41.0</v>
      </c>
      <c r="P67" s="26">
        <v>24.0</v>
      </c>
      <c r="Q67" s="25" t="s">
        <v>476</v>
      </c>
      <c r="R67" s="28">
        <v>288.8</v>
      </c>
      <c r="S67" s="26">
        <v>61.0</v>
      </c>
      <c r="T67" s="26">
        <v>47.0</v>
      </c>
      <c r="U67" s="25" t="s">
        <v>485</v>
      </c>
      <c r="V67" s="26">
        <v>29.5</v>
      </c>
      <c r="W67" s="26">
        <v>118.0</v>
      </c>
      <c r="X67" s="25" t="s">
        <v>502</v>
      </c>
      <c r="Y67" s="26">
        <f>+1</f>
        <v>1</v>
      </c>
      <c r="Z67" s="26">
        <f>+2</f>
        <v>2</v>
      </c>
      <c r="AA67" s="26">
        <v>-10.0</v>
      </c>
      <c r="AB67" s="26">
        <v>0.0</v>
      </c>
      <c r="AC67" s="26">
        <v>14.0</v>
      </c>
      <c r="AD67" s="26">
        <v>51.0</v>
      </c>
      <c r="AE67" s="26">
        <v>7.0</v>
      </c>
      <c r="AF67" s="26">
        <v>0.0</v>
      </c>
      <c r="AG67" s="28">
        <v>65.0</v>
      </c>
    </row>
    <row r="68">
      <c r="A68" s="25" t="s">
        <v>449</v>
      </c>
      <c r="B68" s="25">
        <v>2015.0</v>
      </c>
      <c r="C68" s="25" t="s">
        <v>543</v>
      </c>
      <c r="D68" s="26" t="s">
        <v>521</v>
      </c>
      <c r="E68" s="26">
        <v>67.0</v>
      </c>
      <c r="F68" s="26">
        <v>74.0</v>
      </c>
      <c r="G68" s="26">
        <v>73.0</v>
      </c>
      <c r="H68" s="26">
        <v>73.0</v>
      </c>
      <c r="I68" s="26">
        <v>287.0</v>
      </c>
      <c r="J68" s="25">
        <v>-1.0</v>
      </c>
      <c r="K68" s="27">
        <v>11310.0</v>
      </c>
      <c r="L68" s="26">
        <v>8.0</v>
      </c>
      <c r="M68" s="26">
        <v>56.0</v>
      </c>
      <c r="N68" s="26">
        <v>70.0</v>
      </c>
      <c r="O68" s="26">
        <v>72.0</v>
      </c>
      <c r="P68" s="26">
        <v>21.0</v>
      </c>
      <c r="Q68" s="25" t="s">
        <v>484</v>
      </c>
      <c r="R68" s="28">
        <v>286.9</v>
      </c>
      <c r="S68" s="26">
        <v>63.0</v>
      </c>
      <c r="T68" s="26">
        <v>45.0</v>
      </c>
      <c r="U68" s="25" t="s">
        <v>467</v>
      </c>
      <c r="V68" s="26">
        <v>27.8</v>
      </c>
      <c r="W68" s="26">
        <v>111.0</v>
      </c>
      <c r="X68" s="25" t="s">
        <v>455</v>
      </c>
      <c r="Y68" s="26" t="s">
        <v>34</v>
      </c>
      <c r="Z68" s="26">
        <f>+10</f>
        <v>10</v>
      </c>
      <c r="AA68" s="26">
        <v>-11.0</v>
      </c>
      <c r="AB68" s="26">
        <v>0.0</v>
      </c>
      <c r="AC68" s="26">
        <v>17.0</v>
      </c>
      <c r="AD68" s="26">
        <v>43.0</v>
      </c>
      <c r="AE68" s="26">
        <v>9.0</v>
      </c>
      <c r="AF68" s="26">
        <v>3.0</v>
      </c>
      <c r="AG68" s="28">
        <v>65.0</v>
      </c>
    </row>
    <row r="69">
      <c r="A69" s="25" t="s">
        <v>449</v>
      </c>
      <c r="B69" s="25">
        <v>2015.0</v>
      </c>
      <c r="C69" s="25" t="s">
        <v>259</v>
      </c>
      <c r="D69" s="26" t="s">
        <v>521</v>
      </c>
      <c r="E69" s="26">
        <v>71.0</v>
      </c>
      <c r="F69" s="26">
        <v>68.0</v>
      </c>
      <c r="G69" s="26">
        <v>69.0</v>
      </c>
      <c r="H69" s="26">
        <v>79.0</v>
      </c>
      <c r="I69" s="26">
        <v>287.0</v>
      </c>
      <c r="J69" s="25">
        <v>-1.0</v>
      </c>
      <c r="K69" s="27">
        <v>11310.0</v>
      </c>
      <c r="L69" s="26">
        <v>69.0</v>
      </c>
      <c r="M69" s="26">
        <v>33.0</v>
      </c>
      <c r="N69" s="26">
        <v>20.0</v>
      </c>
      <c r="O69" s="26">
        <v>72.0</v>
      </c>
      <c r="P69" s="26">
        <v>26.0</v>
      </c>
      <c r="Q69" s="25" t="s">
        <v>507</v>
      </c>
      <c r="R69" s="28">
        <v>313.1</v>
      </c>
      <c r="S69" s="26" t="s">
        <v>500</v>
      </c>
      <c r="T69" s="26">
        <v>47.0</v>
      </c>
      <c r="U69" s="25" t="s">
        <v>485</v>
      </c>
      <c r="V69" s="26">
        <v>29.0</v>
      </c>
      <c r="W69" s="26">
        <v>116.0</v>
      </c>
      <c r="X69" s="25" t="s">
        <v>488</v>
      </c>
      <c r="Y69" s="26">
        <f t="shared" ref="Y69:Y70" si="9">+1</f>
        <v>1</v>
      </c>
      <c r="Z69" s="26">
        <f>+5</f>
        <v>5</v>
      </c>
      <c r="AA69" s="26">
        <v>-7.0</v>
      </c>
      <c r="AB69" s="26">
        <v>1.0</v>
      </c>
      <c r="AC69" s="26">
        <v>14.0</v>
      </c>
      <c r="AD69" s="26">
        <v>44.0</v>
      </c>
      <c r="AE69" s="26">
        <v>11.0</v>
      </c>
      <c r="AF69" s="26">
        <v>2.0</v>
      </c>
      <c r="AG69" s="28">
        <v>64.5</v>
      </c>
    </row>
    <row r="70">
      <c r="A70" s="25" t="s">
        <v>449</v>
      </c>
      <c r="B70" s="25">
        <v>2015.0</v>
      </c>
      <c r="C70" s="25" t="s">
        <v>586</v>
      </c>
      <c r="D70" s="26" t="s">
        <v>528</v>
      </c>
      <c r="E70" s="26">
        <v>69.0</v>
      </c>
      <c r="F70" s="26">
        <v>71.0</v>
      </c>
      <c r="G70" s="26">
        <v>73.0</v>
      </c>
      <c r="H70" s="26">
        <v>72.0</v>
      </c>
      <c r="I70" s="26">
        <v>285.0</v>
      </c>
      <c r="J70" s="25">
        <v>-3.0</v>
      </c>
      <c r="K70" s="27">
        <v>12064.0</v>
      </c>
      <c r="L70" s="26">
        <v>33.0</v>
      </c>
      <c r="M70" s="26">
        <v>44.0</v>
      </c>
      <c r="N70" s="26">
        <v>66.0</v>
      </c>
      <c r="O70" s="26">
        <v>63.0</v>
      </c>
      <c r="P70" s="26">
        <v>27.0</v>
      </c>
      <c r="Q70" s="25" t="s">
        <v>501</v>
      </c>
      <c r="R70" s="28">
        <v>283.6</v>
      </c>
      <c r="S70" s="26">
        <v>67.0</v>
      </c>
      <c r="T70" s="26">
        <v>38.0</v>
      </c>
      <c r="U70" s="25">
        <v>78.0</v>
      </c>
      <c r="V70" s="26">
        <v>26.5</v>
      </c>
      <c r="W70" s="26">
        <v>106.0</v>
      </c>
      <c r="X70" s="25" t="s">
        <v>466</v>
      </c>
      <c r="Y70" s="26">
        <f t="shared" si="9"/>
        <v>1</v>
      </c>
      <c r="Z70" s="26">
        <f t="shared" ref="Z70:Z71" si="10">+3</f>
        <v>3</v>
      </c>
      <c r="AA70" s="26">
        <v>-7.0</v>
      </c>
      <c r="AB70" s="26">
        <v>0.0</v>
      </c>
      <c r="AC70" s="26">
        <v>16.0</v>
      </c>
      <c r="AD70" s="26">
        <v>43.0</v>
      </c>
      <c r="AE70" s="26">
        <v>13.0</v>
      </c>
      <c r="AF70" s="26">
        <v>0.0</v>
      </c>
      <c r="AG70" s="28">
        <v>63.0</v>
      </c>
    </row>
    <row r="71">
      <c r="A71" s="25" t="s">
        <v>449</v>
      </c>
      <c r="B71" s="25">
        <v>2015.0</v>
      </c>
      <c r="C71" s="25" t="s">
        <v>587</v>
      </c>
      <c r="D71" s="26" t="s">
        <v>503</v>
      </c>
      <c r="E71" s="26">
        <v>69.0</v>
      </c>
      <c r="F71" s="26">
        <v>70.0</v>
      </c>
      <c r="G71" s="26">
        <v>71.0</v>
      </c>
      <c r="H71" s="26">
        <v>76.0</v>
      </c>
      <c r="I71" s="26">
        <v>286.0</v>
      </c>
      <c r="J71" s="25">
        <v>-2.0</v>
      </c>
      <c r="K71" s="27">
        <v>11542.0</v>
      </c>
      <c r="L71" s="26">
        <v>33.0</v>
      </c>
      <c r="M71" s="26">
        <v>33.0</v>
      </c>
      <c r="N71" s="26">
        <v>38.0</v>
      </c>
      <c r="O71" s="26">
        <v>70.0</v>
      </c>
      <c r="P71" s="26">
        <v>31.0</v>
      </c>
      <c r="Q71" s="25" t="s">
        <v>495</v>
      </c>
      <c r="R71" s="28">
        <v>273.0</v>
      </c>
      <c r="S71" s="26">
        <v>76.0</v>
      </c>
      <c r="T71" s="26">
        <v>43.0</v>
      </c>
      <c r="U71" s="25" t="s">
        <v>535</v>
      </c>
      <c r="V71" s="26">
        <v>27.0</v>
      </c>
      <c r="W71" s="26">
        <v>108.0</v>
      </c>
      <c r="X71" s="25" t="s">
        <v>472</v>
      </c>
      <c r="Y71" s="26">
        <v>-1.0</v>
      </c>
      <c r="Z71" s="26">
        <f t="shared" si="10"/>
        <v>3</v>
      </c>
      <c r="AA71" s="26">
        <v>-4.0</v>
      </c>
      <c r="AB71" s="26">
        <v>0.0</v>
      </c>
      <c r="AC71" s="26">
        <v>16.0</v>
      </c>
      <c r="AD71" s="26">
        <v>44.0</v>
      </c>
      <c r="AE71" s="26">
        <v>10.0</v>
      </c>
      <c r="AF71" s="26">
        <v>2.0</v>
      </c>
      <c r="AG71" s="28">
        <v>63.0</v>
      </c>
    </row>
    <row r="72">
      <c r="A72" s="25" t="s">
        <v>449</v>
      </c>
      <c r="B72" s="25">
        <v>2015.0</v>
      </c>
      <c r="C72" s="25" t="s">
        <v>196</v>
      </c>
      <c r="D72" s="26" t="s">
        <v>470</v>
      </c>
      <c r="E72" s="26">
        <v>72.0</v>
      </c>
      <c r="F72" s="26">
        <v>70.0</v>
      </c>
      <c r="G72" s="26">
        <v>67.0</v>
      </c>
      <c r="H72" s="26">
        <v>73.0</v>
      </c>
      <c r="I72" s="26">
        <v>282.0</v>
      </c>
      <c r="J72" s="25">
        <v>-6.0</v>
      </c>
      <c r="K72" s="27">
        <v>14283.0</v>
      </c>
      <c r="L72" s="26">
        <v>88.0</v>
      </c>
      <c r="M72" s="26">
        <v>72.0</v>
      </c>
      <c r="N72" s="26">
        <v>26.0</v>
      </c>
      <c r="O72" s="26">
        <v>48.0</v>
      </c>
      <c r="P72" s="26">
        <v>22.0</v>
      </c>
      <c r="Q72" s="25" t="s">
        <v>503</v>
      </c>
      <c r="R72" s="28">
        <v>293.3</v>
      </c>
      <c r="S72" s="26">
        <v>54.0</v>
      </c>
      <c r="T72" s="26">
        <v>46.0</v>
      </c>
      <c r="U72" s="25" t="s">
        <v>487</v>
      </c>
      <c r="V72" s="26">
        <v>27.5</v>
      </c>
      <c r="W72" s="26">
        <v>110.0</v>
      </c>
      <c r="X72" s="25" t="s">
        <v>462</v>
      </c>
      <c r="Y72" s="26">
        <f>+2</f>
        <v>2</v>
      </c>
      <c r="Z72" s="26">
        <v>-4.0</v>
      </c>
      <c r="AA72" s="26">
        <v>-4.0</v>
      </c>
      <c r="AB72" s="26">
        <v>0.0</v>
      </c>
      <c r="AC72" s="26">
        <v>13.0</v>
      </c>
      <c r="AD72" s="26">
        <v>52.0</v>
      </c>
      <c r="AE72" s="26">
        <v>7.0</v>
      </c>
      <c r="AF72" s="26">
        <v>0.0</v>
      </c>
      <c r="AG72" s="28">
        <v>62.5</v>
      </c>
    </row>
    <row r="73">
      <c r="A73" s="25" t="s">
        <v>449</v>
      </c>
      <c r="B73" s="25">
        <v>2015.0</v>
      </c>
      <c r="C73" s="25" t="s">
        <v>588</v>
      </c>
      <c r="D73" s="26" t="s">
        <v>552</v>
      </c>
      <c r="E73" s="26">
        <v>69.0</v>
      </c>
      <c r="F73" s="26">
        <v>73.0</v>
      </c>
      <c r="G73" s="26">
        <v>67.0</v>
      </c>
      <c r="H73" s="26">
        <v>75.0</v>
      </c>
      <c r="I73" s="26">
        <v>284.0</v>
      </c>
      <c r="J73" s="25">
        <v>-4.0</v>
      </c>
      <c r="K73" s="27">
        <v>12760.0</v>
      </c>
      <c r="L73" s="26">
        <v>33.0</v>
      </c>
      <c r="M73" s="26">
        <v>72.0</v>
      </c>
      <c r="N73" s="26">
        <v>26.0</v>
      </c>
      <c r="O73" s="26">
        <v>58.0</v>
      </c>
      <c r="P73" s="26">
        <v>29.0</v>
      </c>
      <c r="Q73" s="25" t="s">
        <v>471</v>
      </c>
      <c r="R73" s="28">
        <v>282.1</v>
      </c>
      <c r="S73" s="26" t="s">
        <v>493</v>
      </c>
      <c r="T73" s="26">
        <v>42.0</v>
      </c>
      <c r="U73" s="25" t="s">
        <v>502</v>
      </c>
      <c r="V73" s="26">
        <v>27.3</v>
      </c>
      <c r="W73" s="26">
        <v>109.0</v>
      </c>
      <c r="X73" s="25" t="s">
        <v>497</v>
      </c>
      <c r="Y73" s="26">
        <v>-2.0</v>
      </c>
      <c r="Z73" s="26">
        <f>+1</f>
        <v>1</v>
      </c>
      <c r="AA73" s="26">
        <v>-3.0</v>
      </c>
      <c r="AB73" s="26">
        <v>0.0</v>
      </c>
      <c r="AC73" s="26">
        <v>15.0</v>
      </c>
      <c r="AD73" s="26">
        <v>46.0</v>
      </c>
      <c r="AE73" s="26">
        <v>11.0</v>
      </c>
      <c r="AF73" s="26">
        <v>0.0</v>
      </c>
      <c r="AG73" s="28">
        <v>62.5</v>
      </c>
    </row>
    <row r="74">
      <c r="A74" s="25" t="s">
        <v>449</v>
      </c>
      <c r="B74" s="25">
        <v>2015.0</v>
      </c>
      <c r="C74" s="25" t="s">
        <v>97</v>
      </c>
      <c r="D74" s="26" t="s">
        <v>569</v>
      </c>
      <c r="E74" s="26">
        <v>69.0</v>
      </c>
      <c r="F74" s="26">
        <v>71.0</v>
      </c>
      <c r="G74" s="26">
        <v>74.0</v>
      </c>
      <c r="H74" s="26">
        <v>75.0</v>
      </c>
      <c r="I74" s="26">
        <v>289.0</v>
      </c>
      <c r="J74" s="25">
        <f>+1</f>
        <v>1</v>
      </c>
      <c r="K74" s="27">
        <v>10788.0</v>
      </c>
      <c r="L74" s="26">
        <v>33.0</v>
      </c>
      <c r="M74" s="26">
        <v>44.0</v>
      </c>
      <c r="N74" s="26">
        <v>70.0</v>
      </c>
      <c r="O74" s="26">
        <v>76.0</v>
      </c>
      <c r="P74" s="26">
        <v>31.0</v>
      </c>
      <c r="Q74" s="25" t="s">
        <v>495</v>
      </c>
      <c r="R74" s="28">
        <v>305.0</v>
      </c>
      <c r="S74" s="26">
        <v>32.0</v>
      </c>
      <c r="T74" s="26">
        <v>45.0</v>
      </c>
      <c r="U74" s="25" t="s">
        <v>467</v>
      </c>
      <c r="V74" s="26">
        <v>29.0</v>
      </c>
      <c r="W74" s="26">
        <v>116.0</v>
      </c>
      <c r="X74" s="25" t="s">
        <v>488</v>
      </c>
      <c r="Y74" s="26">
        <f>+1</f>
        <v>1</v>
      </c>
      <c r="Z74" s="26">
        <f>+3</f>
        <v>3</v>
      </c>
      <c r="AA74" s="26">
        <v>-3.0</v>
      </c>
      <c r="AB74" s="26">
        <v>0.0</v>
      </c>
      <c r="AC74" s="26">
        <v>17.0</v>
      </c>
      <c r="AD74" s="26">
        <v>39.0</v>
      </c>
      <c r="AE74" s="26">
        <v>15.0</v>
      </c>
      <c r="AF74" s="26">
        <v>1.0</v>
      </c>
      <c r="AG74" s="28">
        <v>62.0</v>
      </c>
    </row>
    <row r="75">
      <c r="A75" s="25" t="s">
        <v>449</v>
      </c>
      <c r="B75" s="25">
        <v>2015.0</v>
      </c>
      <c r="C75" s="25" t="s">
        <v>512</v>
      </c>
      <c r="D75" s="26" t="s">
        <v>528</v>
      </c>
      <c r="E75" s="26">
        <v>72.0</v>
      </c>
      <c r="F75" s="26">
        <v>67.0</v>
      </c>
      <c r="G75" s="26">
        <v>72.0</v>
      </c>
      <c r="H75" s="26">
        <v>74.0</v>
      </c>
      <c r="I75" s="26">
        <v>285.0</v>
      </c>
      <c r="J75" s="25">
        <v>-3.0</v>
      </c>
      <c r="K75" s="27">
        <v>12064.0</v>
      </c>
      <c r="L75" s="26">
        <v>88.0</v>
      </c>
      <c r="M75" s="26">
        <v>33.0</v>
      </c>
      <c r="N75" s="26">
        <v>48.0</v>
      </c>
      <c r="O75" s="26">
        <v>63.0</v>
      </c>
      <c r="P75" s="26">
        <v>37.0</v>
      </c>
      <c r="Q75" s="25" t="s">
        <v>453</v>
      </c>
      <c r="R75" s="28">
        <v>287.9</v>
      </c>
      <c r="S75" s="26">
        <v>62.0</v>
      </c>
      <c r="T75" s="26">
        <v>46.0</v>
      </c>
      <c r="U75" s="25" t="s">
        <v>487</v>
      </c>
      <c r="V75" s="26">
        <v>28.0</v>
      </c>
      <c r="W75" s="26">
        <v>112.0</v>
      </c>
      <c r="X75" s="25" t="s">
        <v>523</v>
      </c>
      <c r="Y75" s="26">
        <f>+4</f>
        <v>4</v>
      </c>
      <c r="Z75" s="26">
        <v>-4.0</v>
      </c>
      <c r="AA75" s="26">
        <v>-3.0</v>
      </c>
      <c r="AB75" s="26">
        <v>0.0</v>
      </c>
      <c r="AC75" s="26">
        <v>13.0</v>
      </c>
      <c r="AD75" s="26">
        <v>51.0</v>
      </c>
      <c r="AE75" s="26">
        <v>6.0</v>
      </c>
      <c r="AF75" s="26">
        <v>2.0</v>
      </c>
      <c r="AG75" s="28">
        <v>59.5</v>
      </c>
    </row>
    <row r="76">
      <c r="A76" s="25" t="s">
        <v>449</v>
      </c>
      <c r="B76" s="25">
        <v>2015.0</v>
      </c>
      <c r="C76" s="25" t="s">
        <v>591</v>
      </c>
      <c r="D76" s="26" t="s">
        <v>503</v>
      </c>
      <c r="E76" s="26">
        <v>73.0</v>
      </c>
      <c r="F76" s="26">
        <v>68.0</v>
      </c>
      <c r="G76" s="26">
        <v>73.0</v>
      </c>
      <c r="H76" s="26">
        <v>72.0</v>
      </c>
      <c r="I76" s="26">
        <v>286.0</v>
      </c>
      <c r="J76" s="25">
        <v>-2.0</v>
      </c>
      <c r="K76" s="27">
        <v>11542.0</v>
      </c>
      <c r="L76" s="26">
        <v>109.0</v>
      </c>
      <c r="M76" s="26">
        <v>56.0</v>
      </c>
      <c r="N76" s="26">
        <v>70.0</v>
      </c>
      <c r="O76" s="26">
        <v>70.0</v>
      </c>
      <c r="P76" s="26">
        <v>32.0</v>
      </c>
      <c r="Q76" s="25" t="s">
        <v>459</v>
      </c>
      <c r="R76" s="28">
        <v>294.9</v>
      </c>
      <c r="S76" s="26">
        <v>49.0</v>
      </c>
      <c r="T76" s="26">
        <v>44.0</v>
      </c>
      <c r="U76" s="25" t="s">
        <v>528</v>
      </c>
      <c r="V76" s="26">
        <v>26.8</v>
      </c>
      <c r="W76" s="26">
        <v>107.0</v>
      </c>
      <c r="X76" s="25" t="s">
        <v>456</v>
      </c>
      <c r="Y76" s="26">
        <v>-1.0</v>
      </c>
      <c r="Z76" s="26">
        <f>+4</f>
        <v>4</v>
      </c>
      <c r="AA76" s="26">
        <v>-5.0</v>
      </c>
      <c r="AB76" s="26">
        <v>0.0</v>
      </c>
      <c r="AC76" s="26">
        <v>14.0</v>
      </c>
      <c r="AD76" s="26">
        <v>47.0</v>
      </c>
      <c r="AE76" s="26">
        <v>10.0</v>
      </c>
      <c r="AF76" s="26">
        <v>1.0</v>
      </c>
      <c r="AG76" s="28">
        <v>59.5</v>
      </c>
    </row>
    <row r="77">
      <c r="A77" s="25" t="s">
        <v>449</v>
      </c>
      <c r="B77" s="25">
        <v>2015.0</v>
      </c>
      <c r="C77" s="25" t="s">
        <v>189</v>
      </c>
      <c r="D77" s="26" t="s">
        <v>569</v>
      </c>
      <c r="E77" s="26">
        <v>69.0</v>
      </c>
      <c r="F77" s="26">
        <v>72.0</v>
      </c>
      <c r="G77" s="26">
        <v>73.0</v>
      </c>
      <c r="H77" s="26">
        <v>75.0</v>
      </c>
      <c r="I77" s="26">
        <v>289.0</v>
      </c>
      <c r="J77" s="25">
        <f>+1</f>
        <v>1</v>
      </c>
      <c r="K77" s="27">
        <v>10788.0</v>
      </c>
      <c r="L77" s="26">
        <v>33.0</v>
      </c>
      <c r="M77" s="26">
        <v>56.0</v>
      </c>
      <c r="N77" s="26">
        <v>70.0</v>
      </c>
      <c r="O77" s="26">
        <v>76.0</v>
      </c>
      <c r="P77" s="26">
        <v>26.0</v>
      </c>
      <c r="Q77" s="25" t="s">
        <v>507</v>
      </c>
      <c r="R77" s="28">
        <v>289.1</v>
      </c>
      <c r="S77" s="26">
        <v>60.0</v>
      </c>
      <c r="T77" s="26">
        <v>41.0</v>
      </c>
      <c r="U77" s="25">
        <v>74.0</v>
      </c>
      <c r="V77" s="26">
        <v>28.0</v>
      </c>
      <c r="W77" s="26">
        <v>112.0</v>
      </c>
      <c r="X77" s="25" t="s">
        <v>523</v>
      </c>
      <c r="Y77" s="26">
        <v>-1.0</v>
      </c>
      <c r="Z77" s="26">
        <f>+8</f>
        <v>8</v>
      </c>
      <c r="AA77" s="26">
        <v>-6.0</v>
      </c>
      <c r="AB77" s="26">
        <v>1.0</v>
      </c>
      <c r="AC77" s="26">
        <v>12.0</v>
      </c>
      <c r="AD77" s="26">
        <v>46.0</v>
      </c>
      <c r="AE77" s="26">
        <v>11.0</v>
      </c>
      <c r="AF77" s="26">
        <v>2.0</v>
      </c>
      <c r="AG77" s="28">
        <v>59.5</v>
      </c>
    </row>
    <row r="78">
      <c r="A78" s="25" t="s">
        <v>449</v>
      </c>
      <c r="B78" s="25">
        <v>2015.0</v>
      </c>
      <c r="C78" s="25" t="s">
        <v>357</v>
      </c>
      <c r="D78" s="26" t="s">
        <v>528</v>
      </c>
      <c r="E78" s="26">
        <v>68.0</v>
      </c>
      <c r="F78" s="26">
        <v>74.0</v>
      </c>
      <c r="G78" s="26">
        <v>70.0</v>
      </c>
      <c r="H78" s="26">
        <v>73.0</v>
      </c>
      <c r="I78" s="26">
        <v>285.0</v>
      </c>
      <c r="J78" s="25">
        <v>-3.0</v>
      </c>
      <c r="K78" s="27">
        <v>12064.0</v>
      </c>
      <c r="L78" s="26">
        <v>17.0</v>
      </c>
      <c r="M78" s="26">
        <v>72.0</v>
      </c>
      <c r="N78" s="26">
        <v>57.0</v>
      </c>
      <c r="O78" s="26">
        <v>63.0</v>
      </c>
      <c r="P78" s="26">
        <v>27.0</v>
      </c>
      <c r="Q78" s="25" t="s">
        <v>501</v>
      </c>
      <c r="R78" s="28">
        <v>303.6</v>
      </c>
      <c r="S78" s="26">
        <v>36.0</v>
      </c>
      <c r="T78" s="26">
        <v>52.0</v>
      </c>
      <c r="U78" s="25" t="s">
        <v>511</v>
      </c>
      <c r="V78" s="26">
        <v>30.8</v>
      </c>
      <c r="W78" s="26">
        <v>123.0</v>
      </c>
      <c r="X78" s="25">
        <v>77.0</v>
      </c>
      <c r="Y78" s="26">
        <f>+1</f>
        <v>1</v>
      </c>
      <c r="Z78" s="26">
        <v>-1.0</v>
      </c>
      <c r="AA78" s="26">
        <v>-3.0</v>
      </c>
      <c r="AB78" s="26">
        <v>1.0</v>
      </c>
      <c r="AC78" s="26">
        <v>9.0</v>
      </c>
      <c r="AD78" s="26">
        <v>54.0</v>
      </c>
      <c r="AE78" s="26">
        <v>8.0</v>
      </c>
      <c r="AF78" s="26">
        <v>0.0</v>
      </c>
      <c r="AG78" s="28">
        <v>58.0</v>
      </c>
    </row>
    <row r="79">
      <c r="A79" s="25" t="s">
        <v>449</v>
      </c>
      <c r="B79" s="25">
        <v>2015.0</v>
      </c>
      <c r="C79" s="25" t="s">
        <v>594</v>
      </c>
      <c r="D79" s="26" t="s">
        <v>533</v>
      </c>
      <c r="E79" s="26">
        <v>72.0</v>
      </c>
      <c r="F79" s="26">
        <v>70.0</v>
      </c>
      <c r="G79" s="26">
        <v>72.0</v>
      </c>
      <c r="H79" s="26">
        <v>74.0</v>
      </c>
      <c r="I79" s="26">
        <v>288.0</v>
      </c>
      <c r="J79" s="25" t="s">
        <v>34</v>
      </c>
      <c r="K79" s="27">
        <v>11078.0</v>
      </c>
      <c r="L79" s="26">
        <v>88.0</v>
      </c>
      <c r="M79" s="26">
        <v>72.0</v>
      </c>
      <c r="N79" s="26">
        <v>70.0</v>
      </c>
      <c r="O79" s="26">
        <v>74.0</v>
      </c>
      <c r="P79" s="26">
        <v>25.0</v>
      </c>
      <c r="Q79" s="25" t="s">
        <v>488</v>
      </c>
      <c r="R79" s="28">
        <v>278.3</v>
      </c>
      <c r="S79" s="26">
        <v>74.0</v>
      </c>
      <c r="T79" s="26">
        <v>45.0</v>
      </c>
      <c r="U79" s="25" t="s">
        <v>467</v>
      </c>
      <c r="V79" s="26">
        <v>29.3</v>
      </c>
      <c r="W79" s="26">
        <v>117.0</v>
      </c>
      <c r="X79" s="25" t="s">
        <v>476</v>
      </c>
      <c r="Y79" s="26">
        <v>-1.0</v>
      </c>
      <c r="Z79" s="26">
        <f>+2</f>
        <v>2</v>
      </c>
      <c r="AA79" s="26">
        <v>-1.0</v>
      </c>
      <c r="AB79" s="26">
        <v>0.0</v>
      </c>
      <c r="AC79" s="26">
        <v>12.0</v>
      </c>
      <c r="AD79" s="26">
        <v>49.0</v>
      </c>
      <c r="AE79" s="26">
        <v>10.0</v>
      </c>
      <c r="AF79" s="26">
        <v>1.0</v>
      </c>
      <c r="AG79" s="28">
        <v>54.5</v>
      </c>
    </row>
    <row r="80">
      <c r="A80" s="25" t="s">
        <v>449</v>
      </c>
      <c r="B80" s="25">
        <v>2015.0</v>
      </c>
      <c r="C80" s="27" t="s">
        <v>595</v>
      </c>
      <c r="D80" s="26" t="s">
        <v>596</v>
      </c>
      <c r="E80" s="26">
        <v>70.0</v>
      </c>
      <c r="F80" s="26">
        <v>68.0</v>
      </c>
      <c r="G80" s="26">
        <v>77.0</v>
      </c>
      <c r="H80" s="26">
        <v>0.0</v>
      </c>
      <c r="I80" s="26">
        <v>215.0</v>
      </c>
      <c r="J80" s="27">
        <v>-1.0</v>
      </c>
      <c r="K80" s="27">
        <v>10382.0</v>
      </c>
      <c r="L80" s="26">
        <v>53.0</v>
      </c>
      <c r="M80" s="26">
        <v>22.0</v>
      </c>
      <c r="N80" s="26">
        <v>79.0</v>
      </c>
      <c r="O80" s="26">
        <v>0.0</v>
      </c>
      <c r="P80" s="26">
        <v>26.0</v>
      </c>
      <c r="Q80" s="25">
        <v>0.0</v>
      </c>
      <c r="R80" s="28">
        <v>308.5</v>
      </c>
      <c r="S80" s="26">
        <v>0.0</v>
      </c>
      <c r="T80" s="26">
        <v>35.0</v>
      </c>
      <c r="U80" s="25">
        <v>0.0</v>
      </c>
      <c r="V80" s="26">
        <v>29.7</v>
      </c>
      <c r="W80" s="26">
        <v>89.0</v>
      </c>
      <c r="X80" s="25">
        <v>0.0</v>
      </c>
      <c r="Y80" s="26">
        <f>+3</f>
        <v>3</v>
      </c>
      <c r="Z80" s="26" t="s">
        <v>34</v>
      </c>
      <c r="AA80" s="26">
        <v>-4.0</v>
      </c>
      <c r="AB80" s="26">
        <v>1.0</v>
      </c>
      <c r="AC80" s="26">
        <v>13.0</v>
      </c>
      <c r="AD80" s="26">
        <v>29.0</v>
      </c>
      <c r="AE80" s="26">
        <v>8.0</v>
      </c>
      <c r="AF80" s="26">
        <v>3.0</v>
      </c>
      <c r="AG80" s="28">
        <v>54.5</v>
      </c>
    </row>
    <row r="81">
      <c r="A81" s="25" t="s">
        <v>449</v>
      </c>
      <c r="B81" s="25">
        <v>2015.0</v>
      </c>
      <c r="C81" s="25" t="s">
        <v>597</v>
      </c>
      <c r="D81" s="26" t="s">
        <v>596</v>
      </c>
      <c r="E81" s="26">
        <v>70.0</v>
      </c>
      <c r="F81" s="26">
        <v>70.0</v>
      </c>
      <c r="G81" s="26">
        <v>75.0</v>
      </c>
      <c r="H81" s="26">
        <v>0.0</v>
      </c>
      <c r="I81" s="26">
        <v>215.0</v>
      </c>
      <c r="J81" s="25">
        <v>-1.0</v>
      </c>
      <c r="K81" s="27">
        <v>10382.0</v>
      </c>
      <c r="L81" s="26">
        <v>53.0</v>
      </c>
      <c r="M81" s="26">
        <v>44.0</v>
      </c>
      <c r="N81" s="26">
        <v>79.0</v>
      </c>
      <c r="O81" s="26">
        <v>0.0</v>
      </c>
      <c r="P81" s="26">
        <v>18.0</v>
      </c>
      <c r="Q81" s="25">
        <v>0.0</v>
      </c>
      <c r="R81" s="28">
        <v>296.3</v>
      </c>
      <c r="S81" s="26">
        <v>0.0</v>
      </c>
      <c r="T81" s="26">
        <v>28.0</v>
      </c>
      <c r="U81" s="25">
        <v>0.0</v>
      </c>
      <c r="V81" s="26">
        <v>27.3</v>
      </c>
      <c r="W81" s="26">
        <v>82.0</v>
      </c>
      <c r="X81" s="25">
        <v>0.0</v>
      </c>
      <c r="Y81" s="26">
        <f>+5</f>
        <v>5</v>
      </c>
      <c r="Z81" s="26">
        <f>+2</f>
        <v>2</v>
      </c>
      <c r="AA81" s="26">
        <v>-8.0</v>
      </c>
      <c r="AB81" s="26">
        <v>1.0</v>
      </c>
      <c r="AC81" s="26">
        <v>13.0</v>
      </c>
      <c r="AD81" s="26">
        <v>27.0</v>
      </c>
      <c r="AE81" s="26">
        <v>12.0</v>
      </c>
      <c r="AF81" s="26">
        <v>1.0</v>
      </c>
      <c r="AG81" s="28">
        <v>53.5</v>
      </c>
    </row>
    <row r="82">
      <c r="A82" s="25" t="s">
        <v>449</v>
      </c>
      <c r="B82" s="25">
        <v>2015.0</v>
      </c>
      <c r="C82" s="25" t="s">
        <v>127</v>
      </c>
      <c r="D82" s="26" t="s">
        <v>596</v>
      </c>
      <c r="E82" s="26">
        <v>69.0</v>
      </c>
      <c r="F82" s="26">
        <v>70.0</v>
      </c>
      <c r="G82" s="26">
        <v>76.0</v>
      </c>
      <c r="H82" s="26">
        <v>0.0</v>
      </c>
      <c r="I82" s="26">
        <v>215.0</v>
      </c>
      <c r="J82" s="25">
        <v>-1.0</v>
      </c>
      <c r="K82" s="27">
        <v>10382.0</v>
      </c>
      <c r="L82" s="26">
        <v>33.0</v>
      </c>
      <c r="M82" s="26">
        <v>33.0</v>
      </c>
      <c r="N82" s="26">
        <v>79.0</v>
      </c>
      <c r="O82" s="26">
        <v>0.0</v>
      </c>
      <c r="P82" s="26">
        <v>20.0</v>
      </c>
      <c r="Q82" s="25">
        <v>0.0</v>
      </c>
      <c r="R82" s="28">
        <v>318.0</v>
      </c>
      <c r="S82" s="26">
        <v>0.0</v>
      </c>
      <c r="T82" s="26">
        <v>38.0</v>
      </c>
      <c r="U82" s="25">
        <v>0.0</v>
      </c>
      <c r="V82" s="26">
        <v>30.7</v>
      </c>
      <c r="W82" s="26">
        <v>92.0</v>
      </c>
      <c r="X82" s="25">
        <v>0.0</v>
      </c>
      <c r="Y82" s="26" t="s">
        <v>34</v>
      </c>
      <c r="Z82" s="26">
        <f>+4</f>
        <v>4</v>
      </c>
      <c r="AA82" s="26">
        <v>-5.0</v>
      </c>
      <c r="AB82" s="26">
        <v>1.0</v>
      </c>
      <c r="AC82" s="26">
        <v>11.0</v>
      </c>
      <c r="AD82" s="26">
        <v>33.0</v>
      </c>
      <c r="AE82" s="26">
        <v>6.0</v>
      </c>
      <c r="AF82" s="26">
        <v>3.0</v>
      </c>
      <c r="AG82" s="28">
        <v>51.5</v>
      </c>
    </row>
    <row r="83">
      <c r="A83" s="25" t="s">
        <v>449</v>
      </c>
      <c r="B83" s="25">
        <v>2015.0</v>
      </c>
      <c r="C83" s="25" t="s">
        <v>360</v>
      </c>
      <c r="D83" s="26">
        <v>91.0</v>
      </c>
      <c r="E83" s="26">
        <v>68.0</v>
      </c>
      <c r="F83" s="26">
        <v>74.0</v>
      </c>
      <c r="G83" s="26">
        <v>79.0</v>
      </c>
      <c r="H83" s="26">
        <v>0.0</v>
      </c>
      <c r="I83" s="26">
        <v>221.0</v>
      </c>
      <c r="J83" s="25">
        <f>+5</f>
        <v>5</v>
      </c>
      <c r="K83" s="27">
        <v>9512.0</v>
      </c>
      <c r="L83" s="26">
        <v>17.0</v>
      </c>
      <c r="M83" s="26">
        <v>72.0</v>
      </c>
      <c r="N83" s="26">
        <v>91.0</v>
      </c>
      <c r="O83" s="26">
        <v>0.0</v>
      </c>
      <c r="P83" s="26">
        <v>22.0</v>
      </c>
      <c r="Q83" s="25">
        <v>0.0</v>
      </c>
      <c r="R83" s="28">
        <v>302.3</v>
      </c>
      <c r="S83" s="26">
        <v>0.0</v>
      </c>
      <c r="T83" s="26">
        <v>30.0</v>
      </c>
      <c r="U83" s="25">
        <v>0.0</v>
      </c>
      <c r="V83" s="26">
        <v>28.0</v>
      </c>
      <c r="W83" s="26">
        <v>84.0</v>
      </c>
      <c r="X83" s="25">
        <v>0.0</v>
      </c>
      <c r="Y83" s="26">
        <f>+1</f>
        <v>1</v>
      </c>
      <c r="Z83" s="26">
        <f>+3</f>
        <v>3</v>
      </c>
      <c r="AA83" s="26">
        <f>+1</f>
        <v>1</v>
      </c>
      <c r="AB83" s="26">
        <v>0.0</v>
      </c>
      <c r="AC83" s="26">
        <v>17.0</v>
      </c>
      <c r="AD83" s="26">
        <v>19.0</v>
      </c>
      <c r="AE83" s="26">
        <v>14.0</v>
      </c>
      <c r="AF83" s="26">
        <v>4.0</v>
      </c>
      <c r="AG83" s="28">
        <v>49.5</v>
      </c>
    </row>
    <row r="84">
      <c r="A84" s="25" t="s">
        <v>449</v>
      </c>
      <c r="B84" s="25">
        <v>2015.0</v>
      </c>
      <c r="C84" s="25" t="s">
        <v>96</v>
      </c>
      <c r="D84" s="26" t="s">
        <v>596</v>
      </c>
      <c r="E84" s="26">
        <v>70.0</v>
      </c>
      <c r="F84" s="26">
        <v>72.0</v>
      </c>
      <c r="G84" s="26">
        <v>73.0</v>
      </c>
      <c r="H84" s="26">
        <v>0.0</v>
      </c>
      <c r="I84" s="26">
        <v>215.0</v>
      </c>
      <c r="J84" s="25">
        <v>-1.0</v>
      </c>
      <c r="K84" s="27">
        <v>10382.0</v>
      </c>
      <c r="L84" s="26">
        <v>53.0</v>
      </c>
      <c r="M84" s="26">
        <v>72.0</v>
      </c>
      <c r="N84" s="26">
        <v>79.0</v>
      </c>
      <c r="O84" s="26">
        <v>0.0</v>
      </c>
      <c r="P84" s="26">
        <v>16.0</v>
      </c>
      <c r="Q84" s="25">
        <v>0.0</v>
      </c>
      <c r="R84" s="28">
        <v>310.7</v>
      </c>
      <c r="S84" s="26">
        <v>0.0</v>
      </c>
      <c r="T84" s="26">
        <v>30.0</v>
      </c>
      <c r="U84" s="25">
        <v>0.0</v>
      </c>
      <c r="V84" s="26">
        <v>26.3</v>
      </c>
      <c r="W84" s="26">
        <v>79.0</v>
      </c>
      <c r="X84" s="25">
        <v>0.0</v>
      </c>
      <c r="Y84" s="26">
        <f t="shared" ref="Y84:Y85" si="11">+2</f>
        <v>2</v>
      </c>
      <c r="Z84" s="26">
        <v>-1.0</v>
      </c>
      <c r="AA84" s="26">
        <v>-2.0</v>
      </c>
      <c r="AB84" s="26">
        <v>1.0</v>
      </c>
      <c r="AC84" s="26">
        <v>10.0</v>
      </c>
      <c r="AD84" s="26">
        <v>32.0</v>
      </c>
      <c r="AE84" s="26">
        <v>11.0</v>
      </c>
      <c r="AF84" s="26">
        <v>0.0</v>
      </c>
      <c r="AG84" s="28">
        <v>48.5</v>
      </c>
    </row>
    <row r="85">
      <c r="A85" s="25" t="s">
        <v>449</v>
      </c>
      <c r="B85" s="25">
        <v>2015.0</v>
      </c>
      <c r="C85" s="25" t="s">
        <v>304</v>
      </c>
      <c r="D85" s="26" t="s">
        <v>600</v>
      </c>
      <c r="E85" s="26">
        <v>68.0</v>
      </c>
      <c r="F85" s="26">
        <v>74.0</v>
      </c>
      <c r="G85" s="26">
        <v>74.0</v>
      </c>
      <c r="H85" s="26">
        <v>0.0</v>
      </c>
      <c r="I85" s="26">
        <v>216.0</v>
      </c>
      <c r="J85" s="25" t="s">
        <v>34</v>
      </c>
      <c r="K85" s="27">
        <v>10034.0</v>
      </c>
      <c r="L85" s="26">
        <v>17.0</v>
      </c>
      <c r="M85" s="26">
        <v>72.0</v>
      </c>
      <c r="N85" s="26">
        <v>85.0</v>
      </c>
      <c r="O85" s="26">
        <v>0.0</v>
      </c>
      <c r="P85" s="26">
        <v>17.0</v>
      </c>
      <c r="Q85" s="25">
        <v>0.0</v>
      </c>
      <c r="R85" s="28">
        <v>312.3</v>
      </c>
      <c r="S85" s="26">
        <v>0.0</v>
      </c>
      <c r="T85" s="26">
        <v>39.0</v>
      </c>
      <c r="U85" s="25">
        <v>0.0</v>
      </c>
      <c r="V85" s="26">
        <v>30.7</v>
      </c>
      <c r="W85" s="26">
        <v>92.0</v>
      </c>
      <c r="X85" s="25">
        <v>0.0</v>
      </c>
      <c r="Y85" s="26">
        <f t="shared" si="11"/>
        <v>2</v>
      </c>
      <c r="Z85" s="26">
        <f>+6</f>
        <v>6</v>
      </c>
      <c r="AA85" s="26">
        <v>-8.0</v>
      </c>
      <c r="AB85" s="26">
        <v>0.0</v>
      </c>
      <c r="AC85" s="26">
        <v>12.0</v>
      </c>
      <c r="AD85" s="26">
        <v>33.0</v>
      </c>
      <c r="AE85" s="26">
        <v>7.0</v>
      </c>
      <c r="AF85" s="26">
        <v>2.0</v>
      </c>
      <c r="AG85" s="28">
        <v>47.0</v>
      </c>
    </row>
    <row r="86">
      <c r="A86" s="25" t="s">
        <v>449</v>
      </c>
      <c r="B86" s="25">
        <v>2015.0</v>
      </c>
      <c r="C86" s="25" t="s">
        <v>601</v>
      </c>
      <c r="D86" s="26" t="s">
        <v>596</v>
      </c>
      <c r="E86" s="26">
        <v>73.0</v>
      </c>
      <c r="F86" s="26">
        <v>65.0</v>
      </c>
      <c r="G86" s="26">
        <v>77.0</v>
      </c>
      <c r="H86" s="26">
        <v>0.0</v>
      </c>
      <c r="I86" s="26">
        <v>215.0</v>
      </c>
      <c r="J86" s="25">
        <v>-1.0</v>
      </c>
      <c r="K86" s="27">
        <v>0.0</v>
      </c>
      <c r="L86" s="26">
        <v>109.0</v>
      </c>
      <c r="M86" s="26">
        <v>22.0</v>
      </c>
      <c r="N86" s="26">
        <v>79.0</v>
      </c>
      <c r="O86" s="26">
        <v>0.0</v>
      </c>
      <c r="P86" s="26">
        <v>26.0</v>
      </c>
      <c r="Q86" s="25">
        <v>0.0</v>
      </c>
      <c r="R86" s="28">
        <v>277.8</v>
      </c>
      <c r="S86" s="26">
        <v>0.0</v>
      </c>
      <c r="T86" s="26">
        <v>30.0</v>
      </c>
      <c r="U86" s="25">
        <v>0.0</v>
      </c>
      <c r="V86" s="26">
        <v>25.7</v>
      </c>
      <c r="W86" s="26">
        <v>77.0</v>
      </c>
      <c r="X86" s="25">
        <v>0.0</v>
      </c>
      <c r="Y86" s="26">
        <v>-1.0</v>
      </c>
      <c r="Z86" s="26">
        <f>+2</f>
        <v>2</v>
      </c>
      <c r="AA86" s="26">
        <v>-2.0</v>
      </c>
      <c r="AB86" s="26">
        <v>0.0</v>
      </c>
      <c r="AC86" s="26">
        <v>12.0</v>
      </c>
      <c r="AD86" s="26">
        <v>32.0</v>
      </c>
      <c r="AE86" s="26">
        <v>9.0</v>
      </c>
      <c r="AF86" s="26">
        <v>1.0</v>
      </c>
      <c r="AG86" s="28">
        <v>46.5</v>
      </c>
    </row>
    <row r="87">
      <c r="A87" s="25" t="s">
        <v>449</v>
      </c>
      <c r="B87" s="25">
        <v>2015.0</v>
      </c>
      <c r="C87" s="25" t="s">
        <v>309</v>
      </c>
      <c r="D87" s="26" t="s">
        <v>600</v>
      </c>
      <c r="E87" s="26">
        <v>70.0</v>
      </c>
      <c r="F87" s="26">
        <v>72.0</v>
      </c>
      <c r="G87" s="26">
        <v>74.0</v>
      </c>
      <c r="H87" s="26">
        <v>0.0</v>
      </c>
      <c r="I87" s="26">
        <v>216.0</v>
      </c>
      <c r="J87" s="25" t="s">
        <v>34</v>
      </c>
      <c r="K87" s="27">
        <v>10034.0</v>
      </c>
      <c r="L87" s="26">
        <v>53.0</v>
      </c>
      <c r="M87" s="26">
        <v>72.0</v>
      </c>
      <c r="N87" s="26">
        <v>85.0</v>
      </c>
      <c r="O87" s="26">
        <v>0.0</v>
      </c>
      <c r="P87" s="26">
        <v>19.0</v>
      </c>
      <c r="Q87" s="25">
        <v>0.0</v>
      </c>
      <c r="R87" s="28">
        <v>276.8</v>
      </c>
      <c r="S87" s="26">
        <v>0.0</v>
      </c>
      <c r="T87" s="26">
        <v>31.0</v>
      </c>
      <c r="U87" s="25">
        <v>0.0</v>
      </c>
      <c r="V87" s="26">
        <v>27.0</v>
      </c>
      <c r="W87" s="26">
        <v>81.0</v>
      </c>
      <c r="X87" s="25">
        <v>0.0</v>
      </c>
      <c r="Y87" s="26">
        <v>-1.0</v>
      </c>
      <c r="Z87" s="26">
        <f>+5</f>
        <v>5</v>
      </c>
      <c r="AA87" s="26">
        <v>-4.0</v>
      </c>
      <c r="AB87" s="26">
        <v>1.0</v>
      </c>
      <c r="AC87" s="26">
        <v>9.0</v>
      </c>
      <c r="AD87" s="26">
        <v>33.0</v>
      </c>
      <c r="AE87" s="26">
        <v>11.0</v>
      </c>
      <c r="AF87" s="26">
        <v>0.0</v>
      </c>
      <c r="AG87" s="28">
        <v>46.0</v>
      </c>
    </row>
    <row r="88">
      <c r="A88" s="25" t="s">
        <v>449</v>
      </c>
      <c r="B88" s="25">
        <v>2015.0</v>
      </c>
      <c r="C88" s="25" t="s">
        <v>382</v>
      </c>
      <c r="D88" s="26" t="s">
        <v>603</v>
      </c>
      <c r="E88" s="26">
        <v>66.0</v>
      </c>
      <c r="F88" s="26">
        <v>75.0</v>
      </c>
      <c r="G88" s="26">
        <v>76.0</v>
      </c>
      <c r="H88" s="26">
        <v>0.0</v>
      </c>
      <c r="I88" s="26">
        <v>217.0</v>
      </c>
      <c r="J88" s="25">
        <f t="shared" ref="J88:J89" si="12">+1</f>
        <v>1</v>
      </c>
      <c r="K88" s="27">
        <v>0.0</v>
      </c>
      <c r="L88" s="26">
        <v>4.0</v>
      </c>
      <c r="M88" s="26">
        <v>56.0</v>
      </c>
      <c r="N88" s="26">
        <v>87.0</v>
      </c>
      <c r="O88" s="26">
        <v>0.0</v>
      </c>
      <c r="P88" s="26">
        <v>19.0</v>
      </c>
      <c r="Q88" s="25">
        <v>0.0</v>
      </c>
      <c r="R88" s="28">
        <v>323.3</v>
      </c>
      <c r="S88" s="26">
        <v>0.0</v>
      </c>
      <c r="T88" s="26">
        <v>32.0</v>
      </c>
      <c r="U88" s="25">
        <v>0.0</v>
      </c>
      <c r="V88" s="26">
        <v>29.7</v>
      </c>
      <c r="W88" s="26">
        <v>89.0</v>
      </c>
      <c r="X88" s="25">
        <v>0.0</v>
      </c>
      <c r="Y88" s="26">
        <f>+6</f>
        <v>6</v>
      </c>
      <c r="Z88" s="26">
        <f>+1</f>
        <v>1</v>
      </c>
      <c r="AA88" s="26">
        <v>-6.0</v>
      </c>
      <c r="AB88" s="26">
        <v>1.0</v>
      </c>
      <c r="AC88" s="26">
        <v>8.0</v>
      </c>
      <c r="AD88" s="26">
        <v>36.0</v>
      </c>
      <c r="AE88" s="26">
        <v>7.0</v>
      </c>
      <c r="AF88" s="26">
        <v>2.0</v>
      </c>
      <c r="AG88" s="28">
        <v>44.5</v>
      </c>
    </row>
    <row r="89">
      <c r="A89" s="25" t="s">
        <v>449</v>
      </c>
      <c r="B89" s="25">
        <v>2015.0</v>
      </c>
      <c r="C89" s="25" t="s">
        <v>363</v>
      </c>
      <c r="D89" s="26" t="s">
        <v>603</v>
      </c>
      <c r="E89" s="26">
        <v>71.0</v>
      </c>
      <c r="F89" s="26">
        <v>70.0</v>
      </c>
      <c r="G89" s="26">
        <v>76.0</v>
      </c>
      <c r="H89" s="26">
        <v>0.0</v>
      </c>
      <c r="I89" s="26">
        <v>217.0</v>
      </c>
      <c r="J89" s="25">
        <f t="shared" si="12"/>
        <v>1</v>
      </c>
      <c r="K89" s="27">
        <v>9802.0</v>
      </c>
      <c r="L89" s="26">
        <v>69.0</v>
      </c>
      <c r="M89" s="26">
        <v>56.0</v>
      </c>
      <c r="N89" s="26">
        <v>87.0</v>
      </c>
      <c r="O89" s="26">
        <v>0.0</v>
      </c>
      <c r="P89" s="26">
        <v>16.0</v>
      </c>
      <c r="Q89" s="25">
        <v>0.0</v>
      </c>
      <c r="R89" s="28">
        <v>297.3</v>
      </c>
      <c r="S89" s="26">
        <v>0.0</v>
      </c>
      <c r="T89" s="26">
        <v>32.0</v>
      </c>
      <c r="U89" s="25">
        <v>0.0</v>
      </c>
      <c r="V89" s="26">
        <v>28.0</v>
      </c>
      <c r="W89" s="26">
        <v>84.0</v>
      </c>
      <c r="X89" s="25">
        <v>0.0</v>
      </c>
      <c r="Y89" s="26">
        <f>+5</f>
        <v>5</v>
      </c>
      <c r="Z89" s="26" t="s">
        <v>34</v>
      </c>
      <c r="AA89" s="26">
        <v>-4.0</v>
      </c>
      <c r="AB89" s="26">
        <v>0.0</v>
      </c>
      <c r="AC89" s="26">
        <v>11.0</v>
      </c>
      <c r="AD89" s="26">
        <v>34.0</v>
      </c>
      <c r="AE89" s="26">
        <v>6.0</v>
      </c>
      <c r="AF89" s="26">
        <v>3.0</v>
      </c>
      <c r="AG89" s="28">
        <v>44.0</v>
      </c>
    </row>
    <row r="90">
      <c r="A90" s="25" t="s">
        <v>449</v>
      </c>
      <c r="B90" s="25">
        <v>2015.0</v>
      </c>
      <c r="C90" s="25" t="s">
        <v>604</v>
      </c>
      <c r="D90" s="26" t="s">
        <v>596</v>
      </c>
      <c r="E90" s="26">
        <v>71.0</v>
      </c>
      <c r="F90" s="26">
        <v>68.0</v>
      </c>
      <c r="G90" s="26">
        <v>76.0</v>
      </c>
      <c r="H90" s="26">
        <v>0.0</v>
      </c>
      <c r="I90" s="26">
        <v>215.0</v>
      </c>
      <c r="J90" s="25">
        <v>-1.0</v>
      </c>
      <c r="K90" s="27">
        <v>0.0</v>
      </c>
      <c r="L90" s="26">
        <v>69.0</v>
      </c>
      <c r="M90" s="26">
        <v>33.0</v>
      </c>
      <c r="N90" s="26">
        <v>79.0</v>
      </c>
      <c r="O90" s="26">
        <v>0.0</v>
      </c>
      <c r="P90" s="26">
        <v>20.0</v>
      </c>
      <c r="Q90" s="25">
        <v>0.0</v>
      </c>
      <c r="R90" s="28">
        <v>309.8</v>
      </c>
      <c r="S90" s="26">
        <v>0.0</v>
      </c>
      <c r="T90" s="26">
        <v>31.0</v>
      </c>
      <c r="U90" s="25">
        <v>0.0</v>
      </c>
      <c r="V90" s="26">
        <v>28.0</v>
      </c>
      <c r="W90" s="26">
        <v>84.0</v>
      </c>
      <c r="X90" s="25">
        <v>0.0</v>
      </c>
      <c r="Y90" s="26" t="s">
        <v>34</v>
      </c>
      <c r="Z90" s="26">
        <v>-1.0</v>
      </c>
      <c r="AA90" s="26" t="s">
        <v>34</v>
      </c>
      <c r="AB90" s="26">
        <v>0.0</v>
      </c>
      <c r="AC90" s="26">
        <v>10.0</v>
      </c>
      <c r="AD90" s="26">
        <v>35.0</v>
      </c>
      <c r="AE90" s="26">
        <v>9.0</v>
      </c>
      <c r="AF90" s="26">
        <v>0.0</v>
      </c>
      <c r="AG90" s="28">
        <v>43.0</v>
      </c>
    </row>
    <row r="91">
      <c r="A91" s="25" t="s">
        <v>449</v>
      </c>
      <c r="B91" s="25">
        <v>2015.0</v>
      </c>
      <c r="C91" s="25" t="s">
        <v>321</v>
      </c>
      <c r="D91" s="26" t="s">
        <v>603</v>
      </c>
      <c r="E91" s="26">
        <v>71.0</v>
      </c>
      <c r="F91" s="26">
        <v>69.0</v>
      </c>
      <c r="G91" s="26">
        <v>77.0</v>
      </c>
      <c r="H91" s="26">
        <v>0.0</v>
      </c>
      <c r="I91" s="26">
        <v>217.0</v>
      </c>
      <c r="J91" s="25">
        <f>+1</f>
        <v>1</v>
      </c>
      <c r="K91" s="27">
        <v>9802.0</v>
      </c>
      <c r="L91" s="26">
        <v>69.0</v>
      </c>
      <c r="M91" s="26">
        <v>44.0</v>
      </c>
      <c r="N91" s="26">
        <v>87.0</v>
      </c>
      <c r="O91" s="26">
        <v>0.0</v>
      </c>
      <c r="P91" s="26">
        <v>22.0</v>
      </c>
      <c r="Q91" s="25">
        <v>0.0</v>
      </c>
      <c r="R91" s="28">
        <v>292.2</v>
      </c>
      <c r="S91" s="26">
        <v>0.0</v>
      </c>
      <c r="T91" s="26">
        <v>31.0</v>
      </c>
      <c r="U91" s="25">
        <v>0.0</v>
      </c>
      <c r="V91" s="26">
        <v>27.7</v>
      </c>
      <c r="W91" s="26">
        <v>83.0</v>
      </c>
      <c r="X91" s="25">
        <v>0.0</v>
      </c>
      <c r="Y91" s="26">
        <f t="shared" ref="Y91:Z91" si="13">+4</f>
        <v>4</v>
      </c>
      <c r="Z91" s="26">
        <f t="shared" si="13"/>
        <v>4</v>
      </c>
      <c r="AA91" s="26">
        <v>-7.0</v>
      </c>
      <c r="AB91" s="26">
        <v>1.0</v>
      </c>
      <c r="AC91" s="26">
        <v>6.0</v>
      </c>
      <c r="AD91" s="26">
        <v>39.0</v>
      </c>
      <c r="AE91" s="26">
        <v>7.0</v>
      </c>
      <c r="AF91" s="26">
        <v>1.0</v>
      </c>
      <c r="AG91" s="28">
        <v>41.0</v>
      </c>
    </row>
    <row r="92">
      <c r="A92" s="25" t="s">
        <v>449</v>
      </c>
      <c r="B92" s="25">
        <v>2015.0</v>
      </c>
      <c r="C92" s="25" t="s">
        <v>607</v>
      </c>
      <c r="D92" s="26">
        <v>90.0</v>
      </c>
      <c r="E92" s="26">
        <v>76.0</v>
      </c>
      <c r="F92" s="26">
        <v>66.0</v>
      </c>
      <c r="G92" s="26">
        <v>76.0</v>
      </c>
      <c r="H92" s="26">
        <v>0.0</v>
      </c>
      <c r="I92" s="26">
        <v>218.0</v>
      </c>
      <c r="J92" s="25">
        <f>+2</f>
        <v>2</v>
      </c>
      <c r="K92" s="27">
        <v>9628.0</v>
      </c>
      <c r="L92" s="26">
        <v>146.0</v>
      </c>
      <c r="M92" s="26">
        <v>72.0</v>
      </c>
      <c r="N92" s="26">
        <v>90.0</v>
      </c>
      <c r="O92" s="26">
        <v>0.0</v>
      </c>
      <c r="P92" s="26">
        <v>14.0</v>
      </c>
      <c r="Q92" s="25">
        <v>0.0</v>
      </c>
      <c r="R92" s="28">
        <v>293.7</v>
      </c>
      <c r="S92" s="26">
        <v>0.0</v>
      </c>
      <c r="T92" s="26">
        <v>34.0</v>
      </c>
      <c r="U92" s="25">
        <v>0.0</v>
      </c>
      <c r="V92" s="26">
        <v>29.0</v>
      </c>
      <c r="W92" s="26">
        <v>87.0</v>
      </c>
      <c r="X92" s="25">
        <v>0.0</v>
      </c>
      <c r="Y92" s="26">
        <v>-2.0</v>
      </c>
      <c r="Z92" s="26">
        <f>+7</f>
        <v>7</v>
      </c>
      <c r="AA92" s="26">
        <v>-3.0</v>
      </c>
      <c r="AB92" s="26">
        <v>0.0</v>
      </c>
      <c r="AC92" s="26">
        <v>10.0</v>
      </c>
      <c r="AD92" s="26">
        <v>34.0</v>
      </c>
      <c r="AE92" s="26">
        <v>8.0</v>
      </c>
      <c r="AF92" s="26">
        <v>2.0</v>
      </c>
      <c r="AG92" s="28">
        <v>41.0</v>
      </c>
    </row>
    <row r="93">
      <c r="A93" s="25" t="s">
        <v>449</v>
      </c>
      <c r="B93" s="25">
        <v>2015.0</v>
      </c>
      <c r="C93" s="25" t="s">
        <v>592</v>
      </c>
      <c r="D93" s="26" t="s">
        <v>602</v>
      </c>
      <c r="E93" s="26">
        <v>69.0</v>
      </c>
      <c r="F93" s="26">
        <v>74.0</v>
      </c>
      <c r="G93" s="26">
        <v>0.0</v>
      </c>
      <c r="H93" s="26">
        <v>0.0</v>
      </c>
      <c r="I93" s="26">
        <v>143.0</v>
      </c>
      <c r="J93" s="25">
        <v>-1.0</v>
      </c>
      <c r="K93" s="27">
        <v>0.0</v>
      </c>
      <c r="L93" s="26">
        <v>33.0</v>
      </c>
      <c r="M93" s="26">
        <v>92.0</v>
      </c>
      <c r="N93" s="26">
        <v>0.0</v>
      </c>
      <c r="O93" s="26">
        <v>0.0</v>
      </c>
      <c r="P93" s="26">
        <v>13.0</v>
      </c>
      <c r="Q93" s="25">
        <v>0.0</v>
      </c>
      <c r="R93" s="28">
        <v>288.8</v>
      </c>
      <c r="S93" s="26">
        <v>0.0</v>
      </c>
      <c r="T93" s="26">
        <v>18.0</v>
      </c>
      <c r="U93" s="25">
        <v>0.0</v>
      </c>
      <c r="V93" s="26">
        <v>24.5</v>
      </c>
      <c r="W93" s="26">
        <v>49.0</v>
      </c>
      <c r="X93" s="25">
        <v>0.0</v>
      </c>
      <c r="Y93" s="26">
        <f>+1</f>
        <v>1</v>
      </c>
      <c r="Z93" s="26">
        <f>+2</f>
        <v>2</v>
      </c>
      <c r="AA93" s="26">
        <v>-4.0</v>
      </c>
      <c r="AB93" s="26">
        <v>1.0</v>
      </c>
      <c r="AC93" s="26">
        <v>9.0</v>
      </c>
      <c r="AD93" s="26">
        <v>18.0</v>
      </c>
      <c r="AE93" s="26">
        <v>6.0</v>
      </c>
      <c r="AF93" s="26">
        <v>2.0</v>
      </c>
      <c r="AG93" s="28">
        <v>39.0</v>
      </c>
    </row>
    <row r="94">
      <c r="A94" s="25" t="s">
        <v>449</v>
      </c>
      <c r="B94" s="25">
        <v>2015.0</v>
      </c>
      <c r="C94" s="25" t="s">
        <v>609</v>
      </c>
      <c r="D94" s="26" t="s">
        <v>602</v>
      </c>
      <c r="E94" s="26">
        <v>74.0</v>
      </c>
      <c r="F94" s="26">
        <v>69.0</v>
      </c>
      <c r="G94" s="26">
        <v>0.0</v>
      </c>
      <c r="H94" s="26">
        <v>0.0</v>
      </c>
      <c r="I94" s="26">
        <v>143.0</v>
      </c>
      <c r="J94" s="25">
        <v>-1.0</v>
      </c>
      <c r="K94" s="27">
        <v>0.0</v>
      </c>
      <c r="L94" s="26">
        <v>123.0</v>
      </c>
      <c r="M94" s="26">
        <v>92.0</v>
      </c>
      <c r="N94" s="26">
        <v>0.0</v>
      </c>
      <c r="O94" s="26">
        <v>0.0</v>
      </c>
      <c r="P94" s="26">
        <v>12.0</v>
      </c>
      <c r="Q94" s="25">
        <v>0.0</v>
      </c>
      <c r="R94" s="28">
        <v>319.0</v>
      </c>
      <c r="S94" s="26">
        <v>0.0</v>
      </c>
      <c r="T94" s="26">
        <v>24.0</v>
      </c>
      <c r="U94" s="25">
        <v>0.0</v>
      </c>
      <c r="V94" s="26">
        <v>29.0</v>
      </c>
      <c r="W94" s="26">
        <v>58.0</v>
      </c>
      <c r="X94" s="25">
        <v>0.0</v>
      </c>
      <c r="Y94" s="26">
        <f>+3</f>
        <v>3</v>
      </c>
      <c r="Z94" s="26">
        <f t="shared" ref="Z94:Z96" si="14">+1</f>
        <v>1</v>
      </c>
      <c r="AA94" s="26">
        <v>-5.0</v>
      </c>
      <c r="AB94" s="26">
        <v>0.0</v>
      </c>
      <c r="AC94" s="26">
        <v>12.0</v>
      </c>
      <c r="AD94" s="26">
        <v>16.0</v>
      </c>
      <c r="AE94" s="26">
        <v>5.0</v>
      </c>
      <c r="AF94" s="26">
        <v>3.0</v>
      </c>
      <c r="AG94" s="28">
        <v>38.5</v>
      </c>
    </row>
    <row r="95">
      <c r="A95" s="25" t="s">
        <v>449</v>
      </c>
      <c r="B95" s="25">
        <v>2015.0</v>
      </c>
      <c r="C95" s="25" t="s">
        <v>610</v>
      </c>
      <c r="D95" s="26" t="s">
        <v>602</v>
      </c>
      <c r="E95" s="26">
        <v>73.0</v>
      </c>
      <c r="F95" s="26">
        <v>72.0</v>
      </c>
      <c r="G95" s="26">
        <v>0.0</v>
      </c>
      <c r="H95" s="26">
        <v>0.0</v>
      </c>
      <c r="I95" s="26">
        <v>145.0</v>
      </c>
      <c r="J95" s="25">
        <f>+1</f>
        <v>1</v>
      </c>
      <c r="K95" s="27">
        <v>0.0</v>
      </c>
      <c r="L95" s="26">
        <v>109.0</v>
      </c>
      <c r="M95" s="26">
        <v>108.0</v>
      </c>
      <c r="N95" s="26">
        <v>0.0</v>
      </c>
      <c r="O95" s="26">
        <v>0.0</v>
      </c>
      <c r="P95" s="26">
        <v>17.0</v>
      </c>
      <c r="Q95" s="25">
        <v>0.0</v>
      </c>
      <c r="R95" s="28">
        <v>310.0</v>
      </c>
      <c r="S95" s="26">
        <v>0.0</v>
      </c>
      <c r="T95" s="26">
        <v>24.0</v>
      </c>
      <c r="U95" s="25">
        <v>0.0</v>
      </c>
      <c r="V95" s="26">
        <v>30.5</v>
      </c>
      <c r="W95" s="26">
        <v>61.0</v>
      </c>
      <c r="X95" s="25">
        <v>0.0</v>
      </c>
      <c r="Y95" s="26">
        <f>+2</f>
        <v>2</v>
      </c>
      <c r="Z95" s="26">
        <f t="shared" si="14"/>
        <v>1</v>
      </c>
      <c r="AA95" s="26">
        <v>-2.0</v>
      </c>
      <c r="AB95" s="26">
        <v>2.0</v>
      </c>
      <c r="AC95" s="26">
        <v>6.0</v>
      </c>
      <c r="AD95" s="26">
        <v>19.0</v>
      </c>
      <c r="AE95" s="26">
        <v>7.0</v>
      </c>
      <c r="AF95" s="26">
        <v>2.0</v>
      </c>
      <c r="AG95" s="28">
        <v>38.0</v>
      </c>
    </row>
    <row r="96">
      <c r="A96" s="25" t="s">
        <v>449</v>
      </c>
      <c r="B96" s="25">
        <v>2015.0</v>
      </c>
      <c r="C96" s="25" t="s">
        <v>275</v>
      </c>
      <c r="D96" s="26" t="s">
        <v>602</v>
      </c>
      <c r="E96" s="26">
        <v>74.0</v>
      </c>
      <c r="F96" s="26">
        <v>70.0</v>
      </c>
      <c r="G96" s="26">
        <v>0.0</v>
      </c>
      <c r="H96" s="26">
        <v>0.0</v>
      </c>
      <c r="I96" s="26">
        <v>144.0</v>
      </c>
      <c r="J96" s="25" t="s">
        <v>34</v>
      </c>
      <c r="K96" s="27">
        <v>0.0</v>
      </c>
      <c r="L96" s="26">
        <v>123.0</v>
      </c>
      <c r="M96" s="26">
        <v>103.0</v>
      </c>
      <c r="N96" s="26">
        <v>0.0</v>
      </c>
      <c r="O96" s="26">
        <v>0.0</v>
      </c>
      <c r="P96" s="26">
        <v>16.0</v>
      </c>
      <c r="Q96" s="25">
        <v>0.0</v>
      </c>
      <c r="R96" s="28">
        <v>293.5</v>
      </c>
      <c r="S96" s="26">
        <v>0.0</v>
      </c>
      <c r="T96" s="26">
        <v>21.0</v>
      </c>
      <c r="U96" s="25">
        <v>0.0</v>
      </c>
      <c r="V96" s="26">
        <v>28.5</v>
      </c>
      <c r="W96" s="26">
        <v>57.0</v>
      </c>
      <c r="X96" s="25">
        <v>0.0</v>
      </c>
      <c r="Y96" s="26" t="s">
        <v>34</v>
      </c>
      <c r="Z96" s="26">
        <f t="shared" si="14"/>
        <v>1</v>
      </c>
      <c r="AA96" s="26">
        <v>-1.0</v>
      </c>
      <c r="AB96" s="26">
        <v>1.0</v>
      </c>
      <c r="AC96" s="26">
        <v>7.0</v>
      </c>
      <c r="AD96" s="26">
        <v>21.0</v>
      </c>
      <c r="AE96" s="26">
        <v>6.0</v>
      </c>
      <c r="AF96" s="26">
        <v>1.0</v>
      </c>
      <c r="AG96" s="28">
        <v>35.5</v>
      </c>
    </row>
    <row r="97">
      <c r="A97" s="25" t="s">
        <v>449</v>
      </c>
      <c r="B97" s="25">
        <v>2015.0</v>
      </c>
      <c r="C97" s="25" t="s">
        <v>612</v>
      </c>
      <c r="D97" s="26" t="s">
        <v>602</v>
      </c>
      <c r="E97" s="26">
        <v>73.0</v>
      </c>
      <c r="F97" s="26">
        <v>72.0</v>
      </c>
      <c r="G97" s="26">
        <v>0.0</v>
      </c>
      <c r="H97" s="26">
        <v>0.0</v>
      </c>
      <c r="I97" s="26">
        <v>145.0</v>
      </c>
      <c r="J97" s="25">
        <f>+1</f>
        <v>1</v>
      </c>
      <c r="K97" s="27">
        <v>0.0</v>
      </c>
      <c r="L97" s="26">
        <v>109.0</v>
      </c>
      <c r="M97" s="26">
        <v>108.0</v>
      </c>
      <c r="N97" s="26">
        <v>0.0</v>
      </c>
      <c r="O97" s="26">
        <v>0.0</v>
      </c>
      <c r="P97" s="26">
        <v>13.0</v>
      </c>
      <c r="Q97" s="25">
        <v>0.0</v>
      </c>
      <c r="R97" s="28">
        <v>292.8</v>
      </c>
      <c r="S97" s="26">
        <v>0.0</v>
      </c>
      <c r="T97" s="26">
        <v>23.0</v>
      </c>
      <c r="U97" s="25">
        <v>0.0</v>
      </c>
      <c r="V97" s="26">
        <v>28.5</v>
      </c>
      <c r="W97" s="26">
        <v>57.0</v>
      </c>
      <c r="X97" s="25">
        <v>0.0</v>
      </c>
      <c r="Y97" s="26">
        <f>+3</f>
        <v>3</v>
      </c>
      <c r="Z97" s="26">
        <f>+2</f>
        <v>2</v>
      </c>
      <c r="AA97" s="26">
        <v>-4.0</v>
      </c>
      <c r="AB97" s="26">
        <v>1.0</v>
      </c>
      <c r="AC97" s="26">
        <v>8.0</v>
      </c>
      <c r="AD97" s="26">
        <v>17.0</v>
      </c>
      <c r="AE97" s="26">
        <v>9.0</v>
      </c>
      <c r="AF97" s="26">
        <v>1.0</v>
      </c>
      <c r="AG97" s="28">
        <v>35.0</v>
      </c>
    </row>
    <row r="98">
      <c r="A98" s="25" t="s">
        <v>449</v>
      </c>
      <c r="B98" s="25">
        <v>2015.0</v>
      </c>
      <c r="C98" s="25" t="s">
        <v>350</v>
      </c>
      <c r="D98" s="26" t="s">
        <v>602</v>
      </c>
      <c r="E98" s="26">
        <v>72.0</v>
      </c>
      <c r="F98" s="26">
        <v>74.0</v>
      </c>
      <c r="G98" s="26">
        <v>0.0</v>
      </c>
      <c r="H98" s="26">
        <v>0.0</v>
      </c>
      <c r="I98" s="26">
        <v>146.0</v>
      </c>
      <c r="J98" s="25">
        <f>+2</f>
        <v>2</v>
      </c>
      <c r="K98" s="27">
        <v>0.0</v>
      </c>
      <c r="L98" s="26">
        <v>88.0</v>
      </c>
      <c r="M98" s="26">
        <v>119.0</v>
      </c>
      <c r="N98" s="26">
        <v>0.0</v>
      </c>
      <c r="O98" s="26">
        <v>0.0</v>
      </c>
      <c r="P98" s="26">
        <v>14.0</v>
      </c>
      <c r="Q98" s="25">
        <v>0.0</v>
      </c>
      <c r="R98" s="28">
        <v>279.0</v>
      </c>
      <c r="S98" s="26">
        <v>0.0</v>
      </c>
      <c r="T98" s="26">
        <v>22.0</v>
      </c>
      <c r="U98" s="25">
        <v>0.0</v>
      </c>
      <c r="V98" s="26">
        <v>29.5</v>
      </c>
      <c r="W98" s="26">
        <v>59.0</v>
      </c>
      <c r="X98" s="25">
        <v>0.0</v>
      </c>
      <c r="Y98" s="26" t="s">
        <v>34</v>
      </c>
      <c r="Z98" s="26">
        <f>+4</f>
        <v>4</v>
      </c>
      <c r="AA98" s="26">
        <v>-2.0</v>
      </c>
      <c r="AB98" s="26">
        <v>1.0</v>
      </c>
      <c r="AC98" s="26">
        <v>7.0</v>
      </c>
      <c r="AD98" s="26">
        <v>21.0</v>
      </c>
      <c r="AE98" s="26">
        <v>5.0</v>
      </c>
      <c r="AF98" s="26">
        <v>2.0</v>
      </c>
      <c r="AG98" s="28">
        <v>35.0</v>
      </c>
    </row>
    <row r="99">
      <c r="A99" s="25" t="s">
        <v>449</v>
      </c>
      <c r="B99" s="25">
        <v>2015.0</v>
      </c>
      <c r="C99" s="25" t="s">
        <v>614</v>
      </c>
      <c r="D99" s="26" t="s">
        <v>602</v>
      </c>
      <c r="E99" s="26">
        <v>68.0</v>
      </c>
      <c r="F99" s="26">
        <v>75.0</v>
      </c>
      <c r="G99" s="26">
        <v>0.0</v>
      </c>
      <c r="H99" s="26">
        <v>0.0</v>
      </c>
      <c r="I99" s="26">
        <v>143.0</v>
      </c>
      <c r="J99" s="25">
        <v>-1.0</v>
      </c>
      <c r="K99" s="27">
        <v>0.0</v>
      </c>
      <c r="L99" s="26">
        <v>17.0</v>
      </c>
      <c r="M99" s="26">
        <v>92.0</v>
      </c>
      <c r="N99" s="26">
        <v>0.0</v>
      </c>
      <c r="O99" s="26">
        <v>0.0</v>
      </c>
      <c r="P99" s="26">
        <v>11.0</v>
      </c>
      <c r="Q99" s="25">
        <v>0.0</v>
      </c>
      <c r="R99" s="28">
        <v>294.8</v>
      </c>
      <c r="S99" s="26">
        <v>0.0</v>
      </c>
      <c r="T99" s="26">
        <v>23.0</v>
      </c>
      <c r="U99" s="25">
        <v>0.0</v>
      </c>
      <c r="V99" s="26">
        <v>28.5</v>
      </c>
      <c r="W99" s="26">
        <v>57.0</v>
      </c>
      <c r="X99" s="25">
        <v>0.0</v>
      </c>
      <c r="Y99" s="26">
        <f>+3</f>
        <v>3</v>
      </c>
      <c r="Z99" s="26">
        <f>+2</f>
        <v>2</v>
      </c>
      <c r="AA99" s="26">
        <v>-6.0</v>
      </c>
      <c r="AB99" s="26">
        <v>1.0</v>
      </c>
      <c r="AC99" s="26">
        <v>6.0</v>
      </c>
      <c r="AD99" s="26">
        <v>24.0</v>
      </c>
      <c r="AE99" s="26">
        <v>3.0</v>
      </c>
      <c r="AF99" s="26">
        <v>2.0</v>
      </c>
      <c r="AG99" s="28">
        <v>34.5</v>
      </c>
    </row>
    <row r="100">
      <c r="A100" s="25" t="s">
        <v>449</v>
      </c>
      <c r="B100" s="25">
        <v>2015.0</v>
      </c>
      <c r="C100" s="25" t="s">
        <v>383</v>
      </c>
      <c r="D100" s="26" t="s">
        <v>602</v>
      </c>
      <c r="E100" s="26">
        <v>74.0</v>
      </c>
      <c r="F100" s="26">
        <v>72.0</v>
      </c>
      <c r="G100" s="26">
        <v>0.0</v>
      </c>
      <c r="H100" s="26">
        <v>0.0</v>
      </c>
      <c r="I100" s="26">
        <v>146.0</v>
      </c>
      <c r="J100" s="25">
        <f>+2</f>
        <v>2</v>
      </c>
      <c r="K100" s="27">
        <v>0.0</v>
      </c>
      <c r="L100" s="26">
        <v>123.0</v>
      </c>
      <c r="M100" s="26">
        <v>119.0</v>
      </c>
      <c r="N100" s="26">
        <v>0.0</v>
      </c>
      <c r="O100" s="26">
        <v>0.0</v>
      </c>
      <c r="P100" s="26">
        <v>17.0</v>
      </c>
      <c r="Q100" s="25">
        <v>0.0</v>
      </c>
      <c r="R100" s="28">
        <v>313.3</v>
      </c>
      <c r="S100" s="26">
        <v>0.0</v>
      </c>
      <c r="T100" s="26">
        <v>20.0</v>
      </c>
      <c r="U100" s="25">
        <v>0.0</v>
      </c>
      <c r="V100" s="26">
        <v>28.0</v>
      </c>
      <c r="W100" s="26">
        <v>56.0</v>
      </c>
      <c r="X100" s="25">
        <v>0.0</v>
      </c>
      <c r="Y100" s="26">
        <f>+4</f>
        <v>4</v>
      </c>
      <c r="Z100" s="26">
        <f t="shared" ref="Z100:Z101" si="15">+1</f>
        <v>1</v>
      </c>
      <c r="AA100" s="26">
        <v>-3.0</v>
      </c>
      <c r="AB100" s="26">
        <v>1.0</v>
      </c>
      <c r="AC100" s="26">
        <v>8.0</v>
      </c>
      <c r="AD100" s="26">
        <v>17.0</v>
      </c>
      <c r="AE100" s="26">
        <v>8.0</v>
      </c>
      <c r="AF100" s="26">
        <v>2.0</v>
      </c>
      <c r="AG100" s="28">
        <v>34.5</v>
      </c>
    </row>
    <row r="101">
      <c r="A101" s="25" t="s">
        <v>449</v>
      </c>
      <c r="B101" s="25">
        <v>2015.0</v>
      </c>
      <c r="C101" s="25" t="s">
        <v>496</v>
      </c>
      <c r="D101" s="26" t="s">
        <v>602</v>
      </c>
      <c r="E101" s="26">
        <v>75.0</v>
      </c>
      <c r="F101" s="26">
        <v>68.0</v>
      </c>
      <c r="G101" s="26">
        <v>0.0</v>
      </c>
      <c r="H101" s="26">
        <v>0.0</v>
      </c>
      <c r="I101" s="26">
        <v>143.0</v>
      </c>
      <c r="J101" s="25">
        <v>-1.0</v>
      </c>
      <c r="K101" s="27">
        <v>0.0</v>
      </c>
      <c r="L101" s="26">
        <v>138.0</v>
      </c>
      <c r="M101" s="26">
        <v>92.0</v>
      </c>
      <c r="N101" s="26">
        <v>0.0</v>
      </c>
      <c r="O101" s="26">
        <v>0.0</v>
      </c>
      <c r="P101" s="26">
        <v>18.0</v>
      </c>
      <c r="Q101" s="25">
        <v>0.0</v>
      </c>
      <c r="R101" s="28">
        <v>306.8</v>
      </c>
      <c r="S101" s="26">
        <v>0.0</v>
      </c>
      <c r="T101" s="26">
        <v>19.0</v>
      </c>
      <c r="U101" s="25">
        <v>0.0</v>
      </c>
      <c r="V101" s="26">
        <v>28.0</v>
      </c>
      <c r="W101" s="26">
        <v>56.0</v>
      </c>
      <c r="X101" s="25">
        <v>0.0</v>
      </c>
      <c r="Y101" s="26">
        <v>-1.0</v>
      </c>
      <c r="Z101" s="26">
        <f t="shared" si="15"/>
        <v>1</v>
      </c>
      <c r="AA101" s="26">
        <v>-1.0</v>
      </c>
      <c r="AB101" s="26">
        <v>0.0</v>
      </c>
      <c r="AC101" s="26">
        <v>10.0</v>
      </c>
      <c r="AD101" s="26">
        <v>17.0</v>
      </c>
      <c r="AE101" s="26">
        <v>9.0</v>
      </c>
      <c r="AF101" s="26">
        <v>0.0</v>
      </c>
      <c r="AG101" s="28">
        <v>34.0</v>
      </c>
    </row>
    <row r="102">
      <c r="A102" s="25" t="s">
        <v>449</v>
      </c>
      <c r="B102" s="25">
        <v>2015.0</v>
      </c>
      <c r="C102" s="25" t="s">
        <v>278</v>
      </c>
      <c r="D102" s="26" t="s">
        <v>602</v>
      </c>
      <c r="E102" s="26">
        <v>76.0</v>
      </c>
      <c r="F102" s="26">
        <v>68.0</v>
      </c>
      <c r="G102" s="26">
        <v>0.0</v>
      </c>
      <c r="H102" s="26">
        <v>0.0</v>
      </c>
      <c r="I102" s="26">
        <v>144.0</v>
      </c>
      <c r="J102" s="25" t="s">
        <v>34</v>
      </c>
      <c r="K102" s="27">
        <v>0.0</v>
      </c>
      <c r="L102" s="26">
        <v>146.0</v>
      </c>
      <c r="M102" s="26">
        <v>103.0</v>
      </c>
      <c r="N102" s="26">
        <v>0.0</v>
      </c>
      <c r="O102" s="26">
        <v>0.0</v>
      </c>
      <c r="P102" s="26">
        <v>15.0</v>
      </c>
      <c r="Q102" s="25">
        <v>0.0</v>
      </c>
      <c r="R102" s="28">
        <v>306.3</v>
      </c>
      <c r="S102" s="26">
        <v>0.0</v>
      </c>
      <c r="T102" s="26">
        <v>17.0</v>
      </c>
      <c r="U102" s="25">
        <v>0.0</v>
      </c>
      <c r="V102" s="26">
        <v>26.5</v>
      </c>
      <c r="W102" s="26">
        <v>53.0</v>
      </c>
      <c r="X102" s="25">
        <v>0.0</v>
      </c>
      <c r="Y102" s="26">
        <f>+2</f>
        <v>2</v>
      </c>
      <c r="Z102" s="26" t="s">
        <v>34</v>
      </c>
      <c r="AA102" s="26">
        <v>-2.0</v>
      </c>
      <c r="AB102" s="26">
        <v>1.0</v>
      </c>
      <c r="AC102" s="26">
        <v>7.0</v>
      </c>
      <c r="AD102" s="26">
        <v>19.0</v>
      </c>
      <c r="AE102" s="26">
        <v>9.0</v>
      </c>
      <c r="AF102" s="26">
        <v>0.0</v>
      </c>
      <c r="AG102" s="28">
        <v>34.0</v>
      </c>
    </row>
    <row r="103">
      <c r="A103" s="25" t="s">
        <v>449</v>
      </c>
      <c r="B103" s="25">
        <v>2015.0</v>
      </c>
      <c r="C103" s="25" t="s">
        <v>618</v>
      </c>
      <c r="D103" s="26" t="s">
        <v>602</v>
      </c>
      <c r="E103" s="26">
        <v>74.0</v>
      </c>
      <c r="F103" s="26">
        <v>69.0</v>
      </c>
      <c r="G103" s="26">
        <v>0.0</v>
      </c>
      <c r="H103" s="26">
        <v>0.0</v>
      </c>
      <c r="I103" s="26">
        <v>143.0</v>
      </c>
      <c r="J103" s="25">
        <v>-1.0</v>
      </c>
      <c r="K103" s="27">
        <v>0.0</v>
      </c>
      <c r="L103" s="26">
        <v>123.0</v>
      </c>
      <c r="M103" s="26">
        <v>92.0</v>
      </c>
      <c r="N103" s="26">
        <v>0.0</v>
      </c>
      <c r="O103" s="26">
        <v>0.0</v>
      </c>
      <c r="P103" s="26">
        <v>12.0</v>
      </c>
      <c r="Q103" s="25">
        <v>0.0</v>
      </c>
      <c r="R103" s="28">
        <v>308.8</v>
      </c>
      <c r="S103" s="26">
        <v>0.0</v>
      </c>
      <c r="T103" s="26">
        <v>22.0</v>
      </c>
      <c r="U103" s="25">
        <v>0.0</v>
      </c>
      <c r="V103" s="26">
        <v>28.0</v>
      </c>
      <c r="W103" s="26">
        <v>56.0</v>
      </c>
      <c r="X103" s="25">
        <v>0.0</v>
      </c>
      <c r="Y103" s="26">
        <f>+1</f>
        <v>1</v>
      </c>
      <c r="Z103" s="26">
        <v>-1.0</v>
      </c>
      <c r="AA103" s="26">
        <v>-1.0</v>
      </c>
      <c r="AB103" s="26">
        <v>0.0</v>
      </c>
      <c r="AC103" s="26">
        <v>9.0</v>
      </c>
      <c r="AD103" s="26">
        <v>21.0</v>
      </c>
      <c r="AE103" s="26">
        <v>4.0</v>
      </c>
      <c r="AF103" s="26">
        <v>2.0</v>
      </c>
      <c r="AG103" s="28">
        <v>33.5</v>
      </c>
    </row>
    <row r="104">
      <c r="A104" s="25" t="s">
        <v>449</v>
      </c>
      <c r="B104" s="25">
        <v>2015.0</v>
      </c>
      <c r="C104" s="25" t="s">
        <v>316</v>
      </c>
      <c r="D104" s="26" t="s">
        <v>602</v>
      </c>
      <c r="E104" s="26">
        <v>70.0</v>
      </c>
      <c r="F104" s="26">
        <v>74.0</v>
      </c>
      <c r="G104" s="26">
        <v>0.0</v>
      </c>
      <c r="H104" s="26">
        <v>0.0</v>
      </c>
      <c r="I104" s="26">
        <v>144.0</v>
      </c>
      <c r="J104" s="25" t="s">
        <v>34</v>
      </c>
      <c r="K104" s="27">
        <v>0.0</v>
      </c>
      <c r="L104" s="26">
        <v>53.0</v>
      </c>
      <c r="M104" s="26">
        <v>103.0</v>
      </c>
      <c r="N104" s="26">
        <v>0.0</v>
      </c>
      <c r="O104" s="26">
        <v>0.0</v>
      </c>
      <c r="P104" s="26">
        <v>16.0</v>
      </c>
      <c r="Q104" s="25">
        <v>0.0</v>
      </c>
      <c r="R104" s="28">
        <v>294.0</v>
      </c>
      <c r="S104" s="26">
        <v>0.0</v>
      </c>
      <c r="T104" s="26">
        <v>20.0</v>
      </c>
      <c r="U104" s="25">
        <v>0.0</v>
      </c>
      <c r="V104" s="26">
        <v>27.5</v>
      </c>
      <c r="W104" s="26">
        <v>55.0</v>
      </c>
      <c r="X104" s="25">
        <v>0.0</v>
      </c>
      <c r="Y104" s="26" t="s">
        <v>34</v>
      </c>
      <c r="Z104" s="26">
        <f>+5</f>
        <v>5</v>
      </c>
      <c r="AA104" s="26">
        <v>-5.0</v>
      </c>
      <c r="AB104" s="26">
        <v>0.0</v>
      </c>
      <c r="AC104" s="26">
        <v>10.0</v>
      </c>
      <c r="AD104" s="26">
        <v>16.0</v>
      </c>
      <c r="AE104" s="26">
        <v>10.0</v>
      </c>
      <c r="AF104" s="26">
        <v>0.0</v>
      </c>
      <c r="AG104" s="28">
        <v>33.0</v>
      </c>
    </row>
    <row r="105">
      <c r="A105" s="25" t="s">
        <v>449</v>
      </c>
      <c r="B105" s="25">
        <v>2015.0</v>
      </c>
      <c r="C105" s="25" t="s">
        <v>201</v>
      </c>
      <c r="D105" s="26" t="s">
        <v>602</v>
      </c>
      <c r="E105" s="26">
        <v>72.0</v>
      </c>
      <c r="F105" s="26">
        <v>71.0</v>
      </c>
      <c r="G105" s="26">
        <v>0.0</v>
      </c>
      <c r="H105" s="26">
        <v>0.0</v>
      </c>
      <c r="I105" s="26">
        <v>143.0</v>
      </c>
      <c r="J105" s="25">
        <v>-1.0</v>
      </c>
      <c r="K105" s="27">
        <v>0.0</v>
      </c>
      <c r="L105" s="26">
        <v>88.0</v>
      </c>
      <c r="M105" s="26">
        <v>92.0</v>
      </c>
      <c r="N105" s="26">
        <v>0.0</v>
      </c>
      <c r="O105" s="26">
        <v>0.0</v>
      </c>
      <c r="P105" s="26">
        <v>14.0</v>
      </c>
      <c r="Q105" s="25">
        <v>0.0</v>
      </c>
      <c r="R105" s="28">
        <v>291.0</v>
      </c>
      <c r="S105" s="26">
        <v>0.0</v>
      </c>
      <c r="T105" s="26">
        <v>23.0</v>
      </c>
      <c r="U105" s="25">
        <v>0.0</v>
      </c>
      <c r="V105" s="26">
        <v>28.5</v>
      </c>
      <c r="W105" s="26">
        <v>57.0</v>
      </c>
      <c r="X105" s="25">
        <v>0.0</v>
      </c>
      <c r="Y105" s="26">
        <v>-2.0</v>
      </c>
      <c r="Z105" s="26">
        <f t="shared" ref="Z105:Z106" si="16">+3</f>
        <v>3</v>
      </c>
      <c r="AA105" s="26">
        <v>-2.0</v>
      </c>
      <c r="AB105" s="26">
        <v>0.0</v>
      </c>
      <c r="AC105" s="26">
        <v>8.0</v>
      </c>
      <c r="AD105" s="26">
        <v>23.0</v>
      </c>
      <c r="AE105" s="26">
        <v>4.0</v>
      </c>
      <c r="AF105" s="26">
        <v>1.0</v>
      </c>
      <c r="AG105" s="28">
        <v>32.5</v>
      </c>
    </row>
    <row r="106">
      <c r="A106" s="25" t="s">
        <v>449</v>
      </c>
      <c r="B106" s="25">
        <v>2015.0</v>
      </c>
      <c r="C106" s="25" t="s">
        <v>366</v>
      </c>
      <c r="D106" s="26" t="s">
        <v>602</v>
      </c>
      <c r="E106" s="26">
        <v>70.0</v>
      </c>
      <c r="F106" s="26">
        <v>75.0</v>
      </c>
      <c r="G106" s="26">
        <v>0.0</v>
      </c>
      <c r="H106" s="26">
        <v>0.0</v>
      </c>
      <c r="I106" s="26">
        <v>145.0</v>
      </c>
      <c r="J106" s="25">
        <f t="shared" ref="J106:J107" si="17">+1</f>
        <v>1</v>
      </c>
      <c r="K106" s="27">
        <v>0.0</v>
      </c>
      <c r="L106" s="26">
        <v>53.0</v>
      </c>
      <c r="M106" s="26">
        <v>108.0</v>
      </c>
      <c r="N106" s="26">
        <v>0.0</v>
      </c>
      <c r="O106" s="26">
        <v>0.0</v>
      </c>
      <c r="P106" s="26">
        <v>8.0</v>
      </c>
      <c r="Q106" s="25">
        <v>0.0</v>
      </c>
      <c r="R106" s="28">
        <v>293.8</v>
      </c>
      <c r="S106" s="26">
        <v>0.0</v>
      </c>
      <c r="T106" s="26">
        <v>20.0</v>
      </c>
      <c r="U106" s="25">
        <v>0.0</v>
      </c>
      <c r="V106" s="26">
        <v>25.5</v>
      </c>
      <c r="W106" s="26">
        <v>51.0</v>
      </c>
      <c r="X106" s="25">
        <v>0.0</v>
      </c>
      <c r="Y106" s="26">
        <v>-1.0</v>
      </c>
      <c r="Z106" s="26">
        <f t="shared" si="16"/>
        <v>3</v>
      </c>
      <c r="AA106" s="26">
        <v>-1.0</v>
      </c>
      <c r="AB106" s="26">
        <v>0.0</v>
      </c>
      <c r="AC106" s="26">
        <v>9.0</v>
      </c>
      <c r="AD106" s="26">
        <v>20.0</v>
      </c>
      <c r="AE106" s="26">
        <v>5.0</v>
      </c>
      <c r="AF106" s="26">
        <v>2.0</v>
      </c>
      <c r="AG106" s="28">
        <v>32.5</v>
      </c>
    </row>
    <row r="107">
      <c r="A107" s="25" t="s">
        <v>449</v>
      </c>
      <c r="B107" s="25">
        <v>2015.0</v>
      </c>
      <c r="C107" s="25" t="s">
        <v>220</v>
      </c>
      <c r="D107" s="26" t="s">
        <v>602</v>
      </c>
      <c r="E107" s="26">
        <v>74.0</v>
      </c>
      <c r="F107" s="26">
        <v>71.0</v>
      </c>
      <c r="G107" s="26">
        <v>0.0</v>
      </c>
      <c r="H107" s="26">
        <v>0.0</v>
      </c>
      <c r="I107" s="26">
        <v>145.0</v>
      </c>
      <c r="J107" s="25">
        <f t="shared" si="17"/>
        <v>1</v>
      </c>
      <c r="K107" s="27">
        <v>0.0</v>
      </c>
      <c r="L107" s="26">
        <v>123.0</v>
      </c>
      <c r="M107" s="26">
        <v>108.0</v>
      </c>
      <c r="N107" s="26">
        <v>0.0</v>
      </c>
      <c r="O107" s="26">
        <v>0.0</v>
      </c>
      <c r="P107" s="26">
        <v>16.0</v>
      </c>
      <c r="Q107" s="25">
        <v>0.0</v>
      </c>
      <c r="R107" s="28">
        <v>278.8</v>
      </c>
      <c r="S107" s="26">
        <v>0.0</v>
      </c>
      <c r="T107" s="26">
        <v>19.0</v>
      </c>
      <c r="U107" s="25">
        <v>0.0</v>
      </c>
      <c r="V107" s="26">
        <v>28.0</v>
      </c>
      <c r="W107" s="26">
        <v>56.0</v>
      </c>
      <c r="X107" s="25">
        <v>0.0</v>
      </c>
      <c r="Y107" s="26" t="s">
        <v>34</v>
      </c>
      <c r="Z107" s="26">
        <f>+5</f>
        <v>5</v>
      </c>
      <c r="AA107" s="26">
        <v>-4.0</v>
      </c>
      <c r="AB107" s="26">
        <v>1.0</v>
      </c>
      <c r="AC107" s="26">
        <v>6.0</v>
      </c>
      <c r="AD107" s="26">
        <v>21.0</v>
      </c>
      <c r="AE107" s="26">
        <v>7.0</v>
      </c>
      <c r="AF107" s="26">
        <v>1.0</v>
      </c>
      <c r="AG107" s="28">
        <v>32.0</v>
      </c>
    </row>
    <row r="108">
      <c r="A108" s="25" t="s">
        <v>449</v>
      </c>
      <c r="B108" s="25">
        <v>2015.0</v>
      </c>
      <c r="C108" s="25" t="s">
        <v>620</v>
      </c>
      <c r="D108" s="26" t="s">
        <v>602</v>
      </c>
      <c r="E108" s="26">
        <v>70.0</v>
      </c>
      <c r="F108" s="26">
        <v>73.0</v>
      </c>
      <c r="G108" s="26">
        <v>0.0</v>
      </c>
      <c r="H108" s="26">
        <v>0.0</v>
      </c>
      <c r="I108" s="26">
        <v>143.0</v>
      </c>
      <c r="J108" s="25">
        <v>-1.0</v>
      </c>
      <c r="K108" s="27">
        <v>0.0</v>
      </c>
      <c r="L108" s="26">
        <v>53.0</v>
      </c>
      <c r="M108" s="26">
        <v>92.0</v>
      </c>
      <c r="N108" s="26">
        <v>0.0</v>
      </c>
      <c r="O108" s="26">
        <v>0.0</v>
      </c>
      <c r="P108" s="26">
        <v>17.0</v>
      </c>
      <c r="Q108" s="25">
        <v>0.0</v>
      </c>
      <c r="R108" s="28">
        <v>311.5</v>
      </c>
      <c r="S108" s="26">
        <v>0.0</v>
      </c>
      <c r="T108" s="26">
        <v>27.0</v>
      </c>
      <c r="U108" s="25">
        <v>0.0</v>
      </c>
      <c r="V108" s="26">
        <v>31.0</v>
      </c>
      <c r="W108" s="26">
        <v>62.0</v>
      </c>
      <c r="X108" s="25">
        <v>0.0</v>
      </c>
      <c r="Y108" s="26" t="s">
        <v>34</v>
      </c>
      <c r="Z108" s="26">
        <f>+4</f>
        <v>4</v>
      </c>
      <c r="AA108" s="26">
        <v>-5.0</v>
      </c>
      <c r="AB108" s="26">
        <v>0.0</v>
      </c>
      <c r="AC108" s="26">
        <v>8.0</v>
      </c>
      <c r="AD108" s="26">
        <v>22.0</v>
      </c>
      <c r="AE108" s="26">
        <v>5.0</v>
      </c>
      <c r="AF108" s="26">
        <v>1.0</v>
      </c>
      <c r="AG108" s="28">
        <v>31.5</v>
      </c>
    </row>
    <row r="109">
      <c r="A109" s="25" t="s">
        <v>449</v>
      </c>
      <c r="B109" s="25">
        <v>2015.0</v>
      </c>
      <c r="C109" s="25" t="s">
        <v>621</v>
      </c>
      <c r="D109" s="26" t="s">
        <v>602</v>
      </c>
      <c r="E109" s="26">
        <v>74.0</v>
      </c>
      <c r="F109" s="26">
        <v>73.0</v>
      </c>
      <c r="G109" s="26">
        <v>0.0</v>
      </c>
      <c r="H109" s="26">
        <v>0.0</v>
      </c>
      <c r="I109" s="26">
        <v>147.0</v>
      </c>
      <c r="J109" s="25">
        <f>+3</f>
        <v>3</v>
      </c>
      <c r="K109" s="27">
        <v>0.0</v>
      </c>
      <c r="L109" s="26">
        <v>123.0</v>
      </c>
      <c r="M109" s="26">
        <v>127.0</v>
      </c>
      <c r="N109" s="26">
        <v>0.0</v>
      </c>
      <c r="O109" s="26">
        <v>0.0</v>
      </c>
      <c r="P109" s="26">
        <v>12.0</v>
      </c>
      <c r="Q109" s="25">
        <v>0.0</v>
      </c>
      <c r="R109" s="28">
        <v>298.8</v>
      </c>
      <c r="S109" s="26">
        <v>0.0</v>
      </c>
      <c r="T109" s="26">
        <v>22.0</v>
      </c>
      <c r="U109" s="25">
        <v>0.0</v>
      </c>
      <c r="V109" s="26">
        <v>28.0</v>
      </c>
      <c r="W109" s="26">
        <v>56.0</v>
      </c>
      <c r="X109" s="25">
        <v>0.0</v>
      </c>
      <c r="Y109" s="26">
        <f>+5</f>
        <v>5</v>
      </c>
      <c r="Z109" s="26">
        <f>+3</f>
        <v>3</v>
      </c>
      <c r="AA109" s="26">
        <v>-5.0</v>
      </c>
      <c r="AB109" s="26">
        <v>1.0</v>
      </c>
      <c r="AC109" s="26">
        <v>6.0</v>
      </c>
      <c r="AD109" s="26">
        <v>21.0</v>
      </c>
      <c r="AE109" s="26">
        <v>6.0</v>
      </c>
      <c r="AF109" s="26">
        <v>2.0</v>
      </c>
      <c r="AG109" s="28">
        <v>31.5</v>
      </c>
    </row>
    <row r="110">
      <c r="A110" s="25" t="s">
        <v>449</v>
      </c>
      <c r="B110" s="25">
        <v>2015.0</v>
      </c>
      <c r="C110" s="25" t="s">
        <v>327</v>
      </c>
      <c r="D110" s="26" t="s">
        <v>602</v>
      </c>
      <c r="E110" s="26">
        <v>74.0</v>
      </c>
      <c r="F110" s="26">
        <v>75.0</v>
      </c>
      <c r="G110" s="26">
        <v>0.0</v>
      </c>
      <c r="H110" s="26">
        <v>0.0</v>
      </c>
      <c r="I110" s="26">
        <v>149.0</v>
      </c>
      <c r="J110" s="25">
        <f>+5</f>
        <v>5</v>
      </c>
      <c r="K110" s="27">
        <v>0.0</v>
      </c>
      <c r="L110" s="26">
        <v>123.0</v>
      </c>
      <c r="M110" s="26">
        <v>135.0</v>
      </c>
      <c r="N110" s="26">
        <v>0.0</v>
      </c>
      <c r="O110" s="26">
        <v>0.0</v>
      </c>
      <c r="P110" s="26">
        <v>15.0</v>
      </c>
      <c r="Q110" s="25">
        <v>0.0</v>
      </c>
      <c r="R110" s="28">
        <v>284.0</v>
      </c>
      <c r="S110" s="26">
        <v>0.0</v>
      </c>
      <c r="T110" s="26">
        <v>20.0</v>
      </c>
      <c r="U110" s="25">
        <v>0.0</v>
      </c>
      <c r="V110" s="26">
        <v>30.5</v>
      </c>
      <c r="W110" s="26">
        <v>61.0</v>
      </c>
      <c r="X110" s="25">
        <v>0.0</v>
      </c>
      <c r="Y110" s="26">
        <f t="shared" ref="Y110:Y111" si="18">+4</f>
        <v>4</v>
      </c>
      <c r="Z110" s="26">
        <f>+7</f>
        <v>7</v>
      </c>
      <c r="AA110" s="26">
        <v>-6.0</v>
      </c>
      <c r="AB110" s="26">
        <v>2.0</v>
      </c>
      <c r="AC110" s="26">
        <v>4.0</v>
      </c>
      <c r="AD110" s="26">
        <v>19.0</v>
      </c>
      <c r="AE110" s="26">
        <v>9.0</v>
      </c>
      <c r="AF110" s="26">
        <v>2.0</v>
      </c>
      <c r="AG110" s="28">
        <v>31.0</v>
      </c>
    </row>
    <row r="111">
      <c r="A111" s="25" t="s">
        <v>449</v>
      </c>
      <c r="B111" s="25">
        <v>2015.0</v>
      </c>
      <c r="C111" s="27" t="s">
        <v>566</v>
      </c>
      <c r="D111" s="26" t="s">
        <v>602</v>
      </c>
      <c r="E111" s="26">
        <v>74.0</v>
      </c>
      <c r="F111" s="26">
        <v>74.0</v>
      </c>
      <c r="G111" s="26">
        <v>0.0</v>
      </c>
      <c r="H111" s="26">
        <v>0.0</v>
      </c>
      <c r="I111" s="26">
        <v>148.0</v>
      </c>
      <c r="J111" s="27">
        <f>+4</f>
        <v>4</v>
      </c>
      <c r="K111" s="27">
        <v>0.0</v>
      </c>
      <c r="L111" s="26">
        <v>123.0</v>
      </c>
      <c r="M111" s="26">
        <v>131.0</v>
      </c>
      <c r="N111" s="26">
        <v>0.0</v>
      </c>
      <c r="O111" s="26">
        <v>0.0</v>
      </c>
      <c r="P111" s="26">
        <v>10.0</v>
      </c>
      <c r="Q111" s="25">
        <v>0.0</v>
      </c>
      <c r="R111" s="28">
        <v>345.8</v>
      </c>
      <c r="S111" s="26">
        <v>0.0</v>
      </c>
      <c r="T111" s="26">
        <v>14.0</v>
      </c>
      <c r="U111" s="25">
        <v>0.0</v>
      </c>
      <c r="V111" s="26">
        <v>25.0</v>
      </c>
      <c r="W111" s="26">
        <v>50.0</v>
      </c>
      <c r="X111" s="25">
        <v>0.0</v>
      </c>
      <c r="Y111" s="26">
        <f t="shared" si="18"/>
        <v>4</v>
      </c>
      <c r="Z111" s="26">
        <f>+5</f>
        <v>5</v>
      </c>
      <c r="AA111" s="26">
        <v>-5.0</v>
      </c>
      <c r="AB111" s="26">
        <v>1.0</v>
      </c>
      <c r="AC111" s="26">
        <v>6.0</v>
      </c>
      <c r="AD111" s="26">
        <v>20.0</v>
      </c>
      <c r="AE111" s="26">
        <v>7.0</v>
      </c>
      <c r="AF111" s="26">
        <v>2.0</v>
      </c>
      <c r="AG111" s="28">
        <v>30.5</v>
      </c>
    </row>
    <row r="112">
      <c r="A112" s="25" t="s">
        <v>449</v>
      </c>
      <c r="B112" s="25">
        <v>2015.0</v>
      </c>
      <c r="C112" s="25" t="s">
        <v>162</v>
      </c>
      <c r="D112" s="26" t="s">
        <v>602</v>
      </c>
      <c r="E112" s="26">
        <v>67.0</v>
      </c>
      <c r="F112" s="26">
        <v>78.0</v>
      </c>
      <c r="G112" s="26">
        <v>0.0</v>
      </c>
      <c r="H112" s="26">
        <v>0.0</v>
      </c>
      <c r="I112" s="26">
        <v>145.0</v>
      </c>
      <c r="J112" s="25">
        <f>+1</f>
        <v>1</v>
      </c>
      <c r="K112" s="27">
        <v>0.0</v>
      </c>
      <c r="L112" s="26">
        <v>8.0</v>
      </c>
      <c r="M112" s="26">
        <v>108.0</v>
      </c>
      <c r="N112" s="26">
        <v>0.0</v>
      </c>
      <c r="O112" s="26">
        <v>0.0</v>
      </c>
      <c r="P112" s="26">
        <v>9.0</v>
      </c>
      <c r="Q112" s="25">
        <v>0.0</v>
      </c>
      <c r="R112" s="28">
        <v>307.0</v>
      </c>
      <c r="S112" s="26">
        <v>0.0</v>
      </c>
      <c r="T112" s="26">
        <v>24.0</v>
      </c>
      <c r="U112" s="25">
        <v>0.0</v>
      </c>
      <c r="V112" s="26">
        <v>28.0</v>
      </c>
      <c r="W112" s="26">
        <v>56.0</v>
      </c>
      <c r="X112" s="25">
        <v>0.0</v>
      </c>
      <c r="Y112" s="26">
        <f>+2</f>
        <v>2</v>
      </c>
      <c r="Z112" s="26">
        <v>-2.0</v>
      </c>
      <c r="AA112" s="26">
        <f>+1</f>
        <v>1</v>
      </c>
      <c r="AB112" s="26">
        <v>0.0</v>
      </c>
      <c r="AC112" s="26">
        <v>8.0</v>
      </c>
      <c r="AD112" s="26">
        <v>21.0</v>
      </c>
      <c r="AE112" s="26">
        <v>5.0</v>
      </c>
      <c r="AF112" s="26">
        <v>2.0</v>
      </c>
      <c r="AG112" s="28">
        <v>30.0</v>
      </c>
    </row>
    <row r="113">
      <c r="A113" s="25" t="s">
        <v>449</v>
      </c>
      <c r="B113" s="25">
        <v>2015.0</v>
      </c>
      <c r="C113" s="25" t="s">
        <v>624</v>
      </c>
      <c r="D113" s="26" t="s">
        <v>602</v>
      </c>
      <c r="E113" s="26">
        <v>76.0</v>
      </c>
      <c r="F113" s="26">
        <v>70.0</v>
      </c>
      <c r="G113" s="26">
        <v>0.0</v>
      </c>
      <c r="H113" s="26">
        <v>0.0</v>
      </c>
      <c r="I113" s="26">
        <v>146.0</v>
      </c>
      <c r="J113" s="25">
        <f>+2</f>
        <v>2</v>
      </c>
      <c r="K113" s="27">
        <v>0.0</v>
      </c>
      <c r="L113" s="26">
        <v>146.0</v>
      </c>
      <c r="M113" s="26">
        <v>119.0</v>
      </c>
      <c r="N113" s="26">
        <v>0.0</v>
      </c>
      <c r="O113" s="26">
        <v>0.0</v>
      </c>
      <c r="P113" s="26">
        <v>15.0</v>
      </c>
      <c r="Q113" s="25">
        <v>0.0</v>
      </c>
      <c r="R113" s="28">
        <v>294.8</v>
      </c>
      <c r="S113" s="26">
        <v>0.0</v>
      </c>
      <c r="T113" s="26">
        <v>16.0</v>
      </c>
      <c r="U113" s="25">
        <v>0.0</v>
      </c>
      <c r="V113" s="26">
        <v>25.5</v>
      </c>
      <c r="W113" s="26">
        <v>51.0</v>
      </c>
      <c r="X113" s="25">
        <v>0.0</v>
      </c>
      <c r="Y113" s="26" t="s">
        <v>34</v>
      </c>
      <c r="Z113" s="26">
        <f>+5</f>
        <v>5</v>
      </c>
      <c r="AA113" s="26">
        <v>-3.0</v>
      </c>
      <c r="AB113" s="26">
        <v>0.0</v>
      </c>
      <c r="AC113" s="26">
        <v>9.0</v>
      </c>
      <c r="AD113" s="26">
        <v>17.0</v>
      </c>
      <c r="AE113" s="26">
        <v>9.0</v>
      </c>
      <c r="AF113" s="26">
        <v>1.0</v>
      </c>
      <c r="AG113" s="28">
        <v>30.0</v>
      </c>
    </row>
    <row r="114">
      <c r="A114" s="25" t="s">
        <v>449</v>
      </c>
      <c r="B114" s="25">
        <v>2015.0</v>
      </c>
      <c r="C114" s="25" t="s">
        <v>625</v>
      </c>
      <c r="D114" s="26" t="s">
        <v>602</v>
      </c>
      <c r="E114" s="26">
        <v>70.0</v>
      </c>
      <c r="F114" s="26">
        <v>73.0</v>
      </c>
      <c r="G114" s="26">
        <v>0.0</v>
      </c>
      <c r="H114" s="26">
        <v>0.0</v>
      </c>
      <c r="I114" s="26">
        <v>143.0</v>
      </c>
      <c r="J114" s="25">
        <v>-1.0</v>
      </c>
      <c r="K114" s="27">
        <v>0.0</v>
      </c>
      <c r="L114" s="26">
        <v>53.0</v>
      </c>
      <c r="M114" s="26">
        <v>92.0</v>
      </c>
      <c r="N114" s="26">
        <v>0.0</v>
      </c>
      <c r="O114" s="26">
        <v>0.0</v>
      </c>
      <c r="P114" s="26">
        <v>16.0</v>
      </c>
      <c r="Q114" s="25">
        <v>0.0</v>
      </c>
      <c r="R114" s="28">
        <v>292.0</v>
      </c>
      <c r="S114" s="26">
        <v>0.0</v>
      </c>
      <c r="T114" s="26">
        <v>22.0</v>
      </c>
      <c r="U114" s="25">
        <v>0.0</v>
      </c>
      <c r="V114" s="26">
        <v>29.5</v>
      </c>
      <c r="W114" s="26">
        <v>59.0</v>
      </c>
      <c r="X114" s="25">
        <v>0.0</v>
      </c>
      <c r="Y114" s="26">
        <f>+1</f>
        <v>1</v>
      </c>
      <c r="Z114" s="26" t="s">
        <v>34</v>
      </c>
      <c r="AA114" s="26">
        <v>-2.0</v>
      </c>
      <c r="AB114" s="26">
        <v>0.0</v>
      </c>
      <c r="AC114" s="26">
        <v>7.0</v>
      </c>
      <c r="AD114" s="26">
        <v>23.0</v>
      </c>
      <c r="AE114" s="26">
        <v>6.0</v>
      </c>
      <c r="AF114" s="26">
        <v>0.0</v>
      </c>
      <c r="AG114" s="28">
        <v>29.5</v>
      </c>
    </row>
    <row r="115">
      <c r="A115" s="25" t="s">
        <v>449</v>
      </c>
      <c r="B115" s="25">
        <v>2015.0</v>
      </c>
      <c r="C115" s="25" t="s">
        <v>380</v>
      </c>
      <c r="D115" s="26" t="s">
        <v>602</v>
      </c>
      <c r="E115" s="26">
        <v>69.0</v>
      </c>
      <c r="F115" s="26">
        <v>74.0</v>
      </c>
      <c r="G115" s="26">
        <v>0.0</v>
      </c>
      <c r="H115" s="26">
        <v>0.0</v>
      </c>
      <c r="I115" s="26">
        <v>143.0</v>
      </c>
      <c r="J115" s="25">
        <v>-1.0</v>
      </c>
      <c r="K115" s="27">
        <v>0.0</v>
      </c>
      <c r="L115" s="26">
        <v>33.0</v>
      </c>
      <c r="M115" s="26">
        <v>92.0</v>
      </c>
      <c r="N115" s="26">
        <v>0.0</v>
      </c>
      <c r="O115" s="26">
        <v>0.0</v>
      </c>
      <c r="P115" s="26">
        <v>11.0</v>
      </c>
      <c r="Q115" s="25">
        <v>0.0</v>
      </c>
      <c r="R115" s="28">
        <v>318.0</v>
      </c>
      <c r="S115" s="26">
        <v>0.0</v>
      </c>
      <c r="T115" s="26">
        <v>22.0</v>
      </c>
      <c r="U115" s="25">
        <v>0.0</v>
      </c>
      <c r="V115" s="26">
        <v>29.5</v>
      </c>
      <c r="W115" s="26">
        <v>59.0</v>
      </c>
      <c r="X115" s="25">
        <v>0.0</v>
      </c>
      <c r="Y115" s="26">
        <f>+3</f>
        <v>3</v>
      </c>
      <c r="Z115" s="26" t="s">
        <v>34</v>
      </c>
      <c r="AA115" s="26">
        <v>-4.0</v>
      </c>
      <c r="AB115" s="26">
        <v>0.0</v>
      </c>
      <c r="AC115" s="26">
        <v>7.0</v>
      </c>
      <c r="AD115" s="26">
        <v>23.0</v>
      </c>
      <c r="AE115" s="26">
        <v>6.0</v>
      </c>
      <c r="AF115" s="26">
        <v>0.0</v>
      </c>
      <c r="AG115" s="28">
        <v>29.5</v>
      </c>
    </row>
    <row r="116">
      <c r="A116" s="25" t="s">
        <v>449</v>
      </c>
      <c r="B116" s="25">
        <v>2015.0</v>
      </c>
      <c r="C116" s="25" t="s">
        <v>258</v>
      </c>
      <c r="D116" s="26" t="s">
        <v>602</v>
      </c>
      <c r="E116" s="26">
        <v>75.0</v>
      </c>
      <c r="F116" s="26">
        <v>68.0</v>
      </c>
      <c r="G116" s="26">
        <v>0.0</v>
      </c>
      <c r="H116" s="26">
        <v>0.0</v>
      </c>
      <c r="I116" s="26">
        <v>143.0</v>
      </c>
      <c r="J116" s="25">
        <v>-1.0</v>
      </c>
      <c r="K116" s="27">
        <v>0.0</v>
      </c>
      <c r="L116" s="26">
        <v>138.0</v>
      </c>
      <c r="M116" s="26">
        <v>92.0</v>
      </c>
      <c r="N116" s="26">
        <v>0.0</v>
      </c>
      <c r="O116" s="26">
        <v>0.0</v>
      </c>
      <c r="P116" s="26">
        <v>15.0</v>
      </c>
      <c r="Q116" s="25">
        <v>0.0</v>
      </c>
      <c r="R116" s="28">
        <v>302.8</v>
      </c>
      <c r="S116" s="26">
        <v>0.0</v>
      </c>
      <c r="T116" s="26">
        <v>26.0</v>
      </c>
      <c r="U116" s="25">
        <v>0.0</v>
      </c>
      <c r="V116" s="26">
        <v>30.0</v>
      </c>
      <c r="W116" s="26">
        <v>60.0</v>
      </c>
      <c r="X116" s="25">
        <v>0.0</v>
      </c>
      <c r="Y116" s="26">
        <f>+1</f>
        <v>1</v>
      </c>
      <c r="Z116" s="26" t="s">
        <v>34</v>
      </c>
      <c r="AA116" s="26">
        <v>-2.0</v>
      </c>
      <c r="AB116" s="26">
        <v>1.0</v>
      </c>
      <c r="AC116" s="26">
        <v>3.0</v>
      </c>
      <c r="AD116" s="26">
        <v>28.0</v>
      </c>
      <c r="AE116" s="26">
        <v>4.0</v>
      </c>
      <c r="AF116" s="26">
        <v>0.0</v>
      </c>
      <c r="AG116" s="28">
        <v>29.0</v>
      </c>
    </row>
    <row r="117">
      <c r="A117" s="25" t="s">
        <v>449</v>
      </c>
      <c r="B117" s="25">
        <v>2015.0</v>
      </c>
      <c r="C117" s="25" t="s">
        <v>628</v>
      </c>
      <c r="D117" s="26" t="s">
        <v>602</v>
      </c>
      <c r="E117" s="26">
        <v>74.0</v>
      </c>
      <c r="F117" s="26">
        <v>70.0</v>
      </c>
      <c r="G117" s="26">
        <v>0.0</v>
      </c>
      <c r="H117" s="26">
        <v>0.0</v>
      </c>
      <c r="I117" s="26">
        <v>144.0</v>
      </c>
      <c r="J117" s="25" t="s">
        <v>34</v>
      </c>
      <c r="K117" s="27">
        <v>0.0</v>
      </c>
      <c r="L117" s="26">
        <v>123.0</v>
      </c>
      <c r="M117" s="26">
        <v>103.0</v>
      </c>
      <c r="N117" s="26">
        <v>0.0</v>
      </c>
      <c r="O117" s="26">
        <v>0.0</v>
      </c>
      <c r="P117" s="26">
        <v>15.0</v>
      </c>
      <c r="Q117" s="25">
        <v>0.0</v>
      </c>
      <c r="R117" s="28">
        <v>285.5</v>
      </c>
      <c r="S117" s="26">
        <v>0.0</v>
      </c>
      <c r="T117" s="26">
        <v>26.0</v>
      </c>
      <c r="U117" s="25">
        <v>0.0</v>
      </c>
      <c r="V117" s="26">
        <v>30.0</v>
      </c>
      <c r="W117" s="26">
        <v>60.0</v>
      </c>
      <c r="X117" s="25">
        <v>0.0</v>
      </c>
      <c r="Y117" s="26">
        <v>-1.0</v>
      </c>
      <c r="Z117" s="26">
        <f t="shared" ref="Z117:Z118" si="19">+3</f>
        <v>3</v>
      </c>
      <c r="AA117" s="26">
        <v>-2.0</v>
      </c>
      <c r="AB117" s="26">
        <v>0.0</v>
      </c>
      <c r="AC117" s="26">
        <v>7.0</v>
      </c>
      <c r="AD117" s="26">
        <v>23.0</v>
      </c>
      <c r="AE117" s="26">
        <v>5.0</v>
      </c>
      <c r="AF117" s="26">
        <v>1.0</v>
      </c>
      <c r="AG117" s="28">
        <v>29.0</v>
      </c>
    </row>
    <row r="118">
      <c r="A118" s="25" t="s">
        <v>449</v>
      </c>
      <c r="B118" s="25">
        <v>2015.0</v>
      </c>
      <c r="C118" s="25" t="s">
        <v>303</v>
      </c>
      <c r="D118" s="26" t="s">
        <v>602</v>
      </c>
      <c r="E118" s="26">
        <v>72.0</v>
      </c>
      <c r="F118" s="26">
        <v>73.0</v>
      </c>
      <c r="G118" s="26">
        <v>0.0</v>
      </c>
      <c r="H118" s="26">
        <v>0.0</v>
      </c>
      <c r="I118" s="26">
        <v>145.0</v>
      </c>
      <c r="J118" s="25">
        <f>+1</f>
        <v>1</v>
      </c>
      <c r="K118" s="27">
        <v>0.0</v>
      </c>
      <c r="L118" s="26">
        <v>88.0</v>
      </c>
      <c r="M118" s="26">
        <v>108.0</v>
      </c>
      <c r="N118" s="26">
        <v>0.0</v>
      </c>
      <c r="O118" s="26">
        <v>0.0</v>
      </c>
      <c r="P118" s="26">
        <v>19.0</v>
      </c>
      <c r="Q118" s="25">
        <v>0.0</v>
      </c>
      <c r="R118" s="28">
        <v>302.0</v>
      </c>
      <c r="S118" s="26">
        <v>0.0</v>
      </c>
      <c r="T118" s="26">
        <v>20.0</v>
      </c>
      <c r="U118" s="25">
        <v>0.0</v>
      </c>
      <c r="V118" s="26">
        <v>29.5</v>
      </c>
      <c r="W118" s="26">
        <v>59.0</v>
      </c>
      <c r="X118" s="25">
        <v>0.0</v>
      </c>
      <c r="Y118" s="26">
        <f>+2</f>
        <v>2</v>
      </c>
      <c r="Z118" s="26">
        <f t="shared" si="19"/>
        <v>3</v>
      </c>
      <c r="AA118" s="26">
        <v>-4.0</v>
      </c>
      <c r="AB118" s="26">
        <v>1.0</v>
      </c>
      <c r="AC118" s="26">
        <v>4.0</v>
      </c>
      <c r="AD118" s="26">
        <v>24.0</v>
      </c>
      <c r="AE118" s="26">
        <v>7.0</v>
      </c>
      <c r="AF118" s="26">
        <v>0.0</v>
      </c>
      <c r="AG118" s="28">
        <v>28.5</v>
      </c>
    </row>
    <row r="119">
      <c r="A119" s="25" t="s">
        <v>449</v>
      </c>
      <c r="B119" s="25">
        <v>2015.0</v>
      </c>
      <c r="C119" s="25" t="s">
        <v>630</v>
      </c>
      <c r="D119" s="26" t="s">
        <v>602</v>
      </c>
      <c r="E119" s="26">
        <v>71.0</v>
      </c>
      <c r="F119" s="26">
        <v>75.0</v>
      </c>
      <c r="G119" s="26">
        <v>0.0</v>
      </c>
      <c r="H119" s="26">
        <v>0.0</v>
      </c>
      <c r="I119" s="26">
        <v>146.0</v>
      </c>
      <c r="J119" s="25">
        <f>+2</f>
        <v>2</v>
      </c>
      <c r="K119" s="27">
        <v>0.0</v>
      </c>
      <c r="L119" s="26">
        <v>69.0</v>
      </c>
      <c r="M119" s="26">
        <v>119.0</v>
      </c>
      <c r="N119" s="26">
        <v>0.0</v>
      </c>
      <c r="O119" s="26">
        <v>0.0</v>
      </c>
      <c r="P119" s="26">
        <v>12.0</v>
      </c>
      <c r="Q119" s="25">
        <v>0.0</v>
      </c>
      <c r="R119" s="28">
        <v>292.3</v>
      </c>
      <c r="S119" s="26">
        <v>0.0</v>
      </c>
      <c r="T119" s="26">
        <v>23.0</v>
      </c>
      <c r="U119" s="25">
        <v>0.0</v>
      </c>
      <c r="V119" s="26">
        <v>29.5</v>
      </c>
      <c r="W119" s="26">
        <v>59.0</v>
      </c>
      <c r="X119" s="25">
        <v>0.0</v>
      </c>
      <c r="Y119" s="26">
        <f>+3</f>
        <v>3</v>
      </c>
      <c r="Z119" s="26">
        <f>+1</f>
        <v>1</v>
      </c>
      <c r="AA119" s="26">
        <v>-2.0</v>
      </c>
      <c r="AB119" s="26">
        <v>0.0</v>
      </c>
      <c r="AC119" s="26">
        <v>8.0</v>
      </c>
      <c r="AD119" s="26">
        <v>19.0</v>
      </c>
      <c r="AE119" s="26">
        <v>8.0</v>
      </c>
      <c r="AF119" s="26">
        <v>1.0</v>
      </c>
      <c r="AG119" s="28">
        <v>28.5</v>
      </c>
    </row>
    <row r="120">
      <c r="A120" s="25" t="s">
        <v>449</v>
      </c>
      <c r="B120" s="25">
        <v>2015.0</v>
      </c>
      <c r="C120" s="27" t="s">
        <v>288</v>
      </c>
      <c r="D120" s="26" t="s">
        <v>602</v>
      </c>
      <c r="E120" s="26">
        <v>70.0</v>
      </c>
      <c r="F120" s="26">
        <v>78.0</v>
      </c>
      <c r="G120" s="26">
        <v>0.0</v>
      </c>
      <c r="H120" s="26">
        <v>0.0</v>
      </c>
      <c r="I120" s="26">
        <v>148.0</v>
      </c>
      <c r="J120" s="27">
        <f>+4</f>
        <v>4</v>
      </c>
      <c r="K120" s="27">
        <v>0.0</v>
      </c>
      <c r="L120" s="26">
        <v>53.0</v>
      </c>
      <c r="M120" s="26">
        <v>131.0</v>
      </c>
      <c r="N120" s="26">
        <v>0.0</v>
      </c>
      <c r="O120" s="26">
        <v>0.0</v>
      </c>
      <c r="P120" s="26">
        <v>10.0</v>
      </c>
      <c r="Q120" s="25">
        <v>0.0</v>
      </c>
      <c r="R120" s="28">
        <v>317.3</v>
      </c>
      <c r="S120" s="26">
        <v>0.0</v>
      </c>
      <c r="T120" s="26">
        <v>28.0</v>
      </c>
      <c r="U120" s="25">
        <v>0.0</v>
      </c>
      <c r="V120" s="26">
        <v>33.0</v>
      </c>
      <c r="W120" s="26">
        <v>66.0</v>
      </c>
      <c r="X120" s="25">
        <v>0.0</v>
      </c>
      <c r="Y120" s="26">
        <f>+1</f>
        <v>1</v>
      </c>
      <c r="Z120" s="26">
        <f>+7</f>
        <v>7</v>
      </c>
      <c r="AA120" s="26">
        <v>-4.0</v>
      </c>
      <c r="AB120" s="26">
        <v>0.0</v>
      </c>
      <c r="AC120" s="26">
        <v>8.0</v>
      </c>
      <c r="AD120" s="26">
        <v>19.0</v>
      </c>
      <c r="AE120" s="26">
        <v>7.0</v>
      </c>
      <c r="AF120" s="26">
        <v>2.0</v>
      </c>
      <c r="AG120" s="28">
        <v>28.0</v>
      </c>
    </row>
    <row r="121">
      <c r="A121" s="25" t="s">
        <v>449</v>
      </c>
      <c r="B121" s="25">
        <v>2015.0</v>
      </c>
      <c r="C121" s="25" t="s">
        <v>377</v>
      </c>
      <c r="D121" s="26" t="s">
        <v>602</v>
      </c>
      <c r="E121" s="26">
        <v>75.0</v>
      </c>
      <c r="F121" s="26">
        <v>71.0</v>
      </c>
      <c r="G121" s="26">
        <v>0.0</v>
      </c>
      <c r="H121" s="26">
        <v>0.0</v>
      </c>
      <c r="I121" s="26">
        <v>146.0</v>
      </c>
      <c r="J121" s="25">
        <f>+2</f>
        <v>2</v>
      </c>
      <c r="K121" s="27">
        <v>0.0</v>
      </c>
      <c r="L121" s="26">
        <v>138.0</v>
      </c>
      <c r="M121" s="26">
        <v>119.0</v>
      </c>
      <c r="N121" s="26">
        <v>0.0</v>
      </c>
      <c r="O121" s="26">
        <v>0.0</v>
      </c>
      <c r="P121" s="26">
        <v>13.0</v>
      </c>
      <c r="Q121" s="25">
        <v>0.0</v>
      </c>
      <c r="R121" s="28">
        <v>316.5</v>
      </c>
      <c r="S121" s="26">
        <v>0.0</v>
      </c>
      <c r="T121" s="26">
        <v>24.0</v>
      </c>
      <c r="U121" s="25">
        <v>0.0</v>
      </c>
      <c r="V121" s="26">
        <v>31.0</v>
      </c>
      <c r="W121" s="26">
        <v>62.0</v>
      </c>
      <c r="X121" s="25">
        <v>0.0</v>
      </c>
      <c r="Y121" s="26">
        <f>+2</f>
        <v>2</v>
      </c>
      <c r="Z121" s="26">
        <f>+3</f>
        <v>3</v>
      </c>
      <c r="AA121" s="26">
        <v>-3.0</v>
      </c>
      <c r="AB121" s="26">
        <v>1.0</v>
      </c>
      <c r="AC121" s="26">
        <v>4.0</v>
      </c>
      <c r="AD121" s="26">
        <v>23.0</v>
      </c>
      <c r="AE121" s="26">
        <v>8.0</v>
      </c>
      <c r="AF121" s="26">
        <v>0.0</v>
      </c>
      <c r="AG121" s="28">
        <v>27.5</v>
      </c>
    </row>
    <row r="122">
      <c r="A122" s="25" t="s">
        <v>449</v>
      </c>
      <c r="B122" s="25">
        <v>2015.0</v>
      </c>
      <c r="C122" s="25" t="s">
        <v>207</v>
      </c>
      <c r="D122" s="26" t="s">
        <v>602</v>
      </c>
      <c r="E122" s="26">
        <v>75.0</v>
      </c>
      <c r="F122" s="26">
        <v>72.0</v>
      </c>
      <c r="G122" s="26">
        <v>0.0</v>
      </c>
      <c r="H122" s="26">
        <v>0.0</v>
      </c>
      <c r="I122" s="26">
        <v>147.0</v>
      </c>
      <c r="J122" s="25">
        <f>+3</f>
        <v>3</v>
      </c>
      <c r="K122" s="27">
        <v>0.0</v>
      </c>
      <c r="L122" s="26">
        <v>138.0</v>
      </c>
      <c r="M122" s="26">
        <v>127.0</v>
      </c>
      <c r="N122" s="26">
        <v>0.0</v>
      </c>
      <c r="O122" s="26">
        <v>0.0</v>
      </c>
      <c r="P122" s="26">
        <v>13.0</v>
      </c>
      <c r="Q122" s="25">
        <v>0.0</v>
      </c>
      <c r="R122" s="28">
        <v>283.0</v>
      </c>
      <c r="S122" s="26">
        <v>0.0</v>
      </c>
      <c r="T122" s="26">
        <v>19.0</v>
      </c>
      <c r="U122" s="25">
        <v>0.0</v>
      </c>
      <c r="V122" s="26">
        <v>28.0</v>
      </c>
      <c r="W122" s="26">
        <v>56.0</v>
      </c>
      <c r="X122" s="25">
        <v>0.0</v>
      </c>
      <c r="Y122" s="26">
        <v>-1.0</v>
      </c>
      <c r="Z122" s="26">
        <f>+7</f>
        <v>7</v>
      </c>
      <c r="AA122" s="26">
        <v>-3.0</v>
      </c>
      <c r="AB122" s="26">
        <v>0.0</v>
      </c>
      <c r="AC122" s="26">
        <v>7.0</v>
      </c>
      <c r="AD122" s="26">
        <v>22.0</v>
      </c>
      <c r="AE122" s="26">
        <v>4.0</v>
      </c>
      <c r="AF122" s="26">
        <v>3.0</v>
      </c>
      <c r="AG122" s="28">
        <v>27.0</v>
      </c>
    </row>
    <row r="123">
      <c r="A123" s="25" t="s">
        <v>449</v>
      </c>
      <c r="B123" s="25">
        <v>2015.0</v>
      </c>
      <c r="C123" s="25" t="s">
        <v>636</v>
      </c>
      <c r="D123" s="26" t="s">
        <v>602</v>
      </c>
      <c r="E123" s="26">
        <v>71.0</v>
      </c>
      <c r="F123" s="26">
        <v>72.0</v>
      </c>
      <c r="G123" s="26">
        <v>0.0</v>
      </c>
      <c r="H123" s="26">
        <v>0.0</v>
      </c>
      <c r="I123" s="26">
        <v>143.0</v>
      </c>
      <c r="J123" s="25">
        <v>-1.0</v>
      </c>
      <c r="K123" s="27">
        <v>0.0</v>
      </c>
      <c r="L123" s="26">
        <v>69.0</v>
      </c>
      <c r="M123" s="26">
        <v>92.0</v>
      </c>
      <c r="N123" s="26">
        <v>0.0</v>
      </c>
      <c r="O123" s="26">
        <v>0.0</v>
      </c>
      <c r="P123" s="26">
        <v>19.0</v>
      </c>
      <c r="Q123" s="25">
        <v>0.0</v>
      </c>
      <c r="R123" s="28">
        <v>317.3</v>
      </c>
      <c r="S123" s="26">
        <v>0.0</v>
      </c>
      <c r="T123" s="26">
        <v>27.0</v>
      </c>
      <c r="U123" s="25">
        <v>0.0</v>
      </c>
      <c r="V123" s="26">
        <v>32.0</v>
      </c>
      <c r="W123" s="26">
        <v>64.0</v>
      </c>
      <c r="X123" s="25">
        <v>0.0</v>
      </c>
      <c r="Y123" s="26" t="s">
        <v>34</v>
      </c>
      <c r="Z123" s="26">
        <f>+1</f>
        <v>1</v>
      </c>
      <c r="AA123" s="26">
        <v>-2.0</v>
      </c>
      <c r="AB123" s="26">
        <v>0.0</v>
      </c>
      <c r="AC123" s="26">
        <v>5.0</v>
      </c>
      <c r="AD123" s="26">
        <v>27.0</v>
      </c>
      <c r="AE123" s="26">
        <v>4.0</v>
      </c>
      <c r="AF123" s="26">
        <v>0.0</v>
      </c>
      <c r="AG123" s="28">
        <v>26.5</v>
      </c>
    </row>
    <row r="124">
      <c r="A124" s="25" t="s">
        <v>449</v>
      </c>
      <c r="B124" s="25">
        <v>2015.0</v>
      </c>
      <c r="C124" s="25" t="s">
        <v>637</v>
      </c>
      <c r="D124" s="26" t="s">
        <v>602</v>
      </c>
      <c r="E124" s="26">
        <v>74.0</v>
      </c>
      <c r="F124" s="26">
        <v>73.0</v>
      </c>
      <c r="G124" s="26">
        <v>0.0</v>
      </c>
      <c r="H124" s="26">
        <v>0.0</v>
      </c>
      <c r="I124" s="26">
        <v>147.0</v>
      </c>
      <c r="J124" s="25">
        <f>+3</f>
        <v>3</v>
      </c>
      <c r="K124" s="27">
        <v>0.0</v>
      </c>
      <c r="L124" s="26">
        <v>123.0</v>
      </c>
      <c r="M124" s="26">
        <v>127.0</v>
      </c>
      <c r="N124" s="26">
        <v>0.0</v>
      </c>
      <c r="O124" s="26">
        <v>0.0</v>
      </c>
      <c r="P124" s="26">
        <v>10.0</v>
      </c>
      <c r="Q124" s="25">
        <v>0.0</v>
      </c>
      <c r="R124" s="28">
        <v>273.5</v>
      </c>
      <c r="S124" s="26">
        <v>0.0</v>
      </c>
      <c r="T124" s="26">
        <v>17.0</v>
      </c>
      <c r="U124" s="25">
        <v>0.0</v>
      </c>
      <c r="V124" s="26">
        <v>27.5</v>
      </c>
      <c r="W124" s="26">
        <v>55.0</v>
      </c>
      <c r="X124" s="25">
        <v>0.0</v>
      </c>
      <c r="Y124" s="26">
        <f>+4</f>
        <v>4</v>
      </c>
      <c r="Z124" s="26">
        <f>+3</f>
        <v>3</v>
      </c>
      <c r="AA124" s="26">
        <v>-4.0</v>
      </c>
      <c r="AB124" s="26">
        <v>0.0</v>
      </c>
      <c r="AC124" s="26">
        <v>7.0</v>
      </c>
      <c r="AD124" s="26">
        <v>21.0</v>
      </c>
      <c r="AE124" s="26">
        <v>6.0</v>
      </c>
      <c r="AF124" s="26">
        <v>2.0</v>
      </c>
      <c r="AG124" s="28">
        <v>26.5</v>
      </c>
    </row>
    <row r="125">
      <c r="A125" s="25" t="s">
        <v>449</v>
      </c>
      <c r="B125" s="25">
        <v>2015.0</v>
      </c>
      <c r="C125" s="25" t="s">
        <v>639</v>
      </c>
      <c r="D125" s="26" t="s">
        <v>602</v>
      </c>
      <c r="E125" s="26">
        <v>78.0</v>
      </c>
      <c r="F125" s="26">
        <v>71.0</v>
      </c>
      <c r="G125" s="26">
        <v>0.0</v>
      </c>
      <c r="H125" s="26">
        <v>0.0</v>
      </c>
      <c r="I125" s="26">
        <v>149.0</v>
      </c>
      <c r="J125" s="25">
        <f>+5</f>
        <v>5</v>
      </c>
      <c r="K125" s="27">
        <v>0.0</v>
      </c>
      <c r="L125" s="26">
        <v>153.0</v>
      </c>
      <c r="M125" s="26">
        <v>135.0</v>
      </c>
      <c r="N125" s="26">
        <v>0.0</v>
      </c>
      <c r="O125" s="26">
        <v>0.0</v>
      </c>
      <c r="P125" s="26">
        <v>13.0</v>
      </c>
      <c r="Q125" s="25">
        <v>0.0</v>
      </c>
      <c r="R125" s="28">
        <v>281.5</v>
      </c>
      <c r="S125" s="26">
        <v>0.0</v>
      </c>
      <c r="T125" s="26">
        <v>15.0</v>
      </c>
      <c r="U125" s="25">
        <v>0.0</v>
      </c>
      <c r="V125" s="26">
        <v>25.5</v>
      </c>
      <c r="W125" s="26">
        <v>51.0</v>
      </c>
      <c r="X125" s="25">
        <v>0.0</v>
      </c>
      <c r="Y125" s="26">
        <f>+2</f>
        <v>2</v>
      </c>
      <c r="Z125" s="26">
        <f>+5</f>
        <v>5</v>
      </c>
      <c r="AA125" s="26">
        <v>-2.0</v>
      </c>
      <c r="AB125" s="26">
        <v>0.0</v>
      </c>
      <c r="AC125" s="26">
        <v>8.0</v>
      </c>
      <c r="AD125" s="26">
        <v>18.0</v>
      </c>
      <c r="AE125" s="26">
        <v>7.0</v>
      </c>
      <c r="AF125" s="26">
        <v>3.0</v>
      </c>
      <c r="AG125" s="28">
        <v>26.5</v>
      </c>
    </row>
    <row r="126">
      <c r="A126" s="25" t="s">
        <v>449</v>
      </c>
      <c r="B126" s="25">
        <v>2015.0</v>
      </c>
      <c r="C126" s="25" t="s">
        <v>599</v>
      </c>
      <c r="D126" s="26" t="s">
        <v>602</v>
      </c>
      <c r="E126" s="26">
        <v>73.0</v>
      </c>
      <c r="F126" s="26">
        <v>72.0</v>
      </c>
      <c r="G126" s="26">
        <v>0.0</v>
      </c>
      <c r="H126" s="26">
        <v>0.0</v>
      </c>
      <c r="I126" s="26">
        <v>145.0</v>
      </c>
      <c r="J126" s="25">
        <f t="shared" ref="J126:J127" si="20">+1</f>
        <v>1</v>
      </c>
      <c r="K126" s="27">
        <v>0.0</v>
      </c>
      <c r="L126" s="26">
        <v>109.0</v>
      </c>
      <c r="M126" s="26">
        <v>108.0</v>
      </c>
      <c r="N126" s="26">
        <v>0.0</v>
      </c>
      <c r="O126" s="26">
        <v>0.0</v>
      </c>
      <c r="P126" s="26">
        <v>12.0</v>
      </c>
      <c r="Q126" s="25">
        <v>0.0</v>
      </c>
      <c r="R126" s="28">
        <v>326.8</v>
      </c>
      <c r="S126" s="26">
        <v>0.0</v>
      </c>
      <c r="T126" s="26">
        <v>22.0</v>
      </c>
      <c r="U126" s="25">
        <v>0.0</v>
      </c>
      <c r="V126" s="26">
        <v>30.0</v>
      </c>
      <c r="W126" s="26">
        <v>60.0</v>
      </c>
      <c r="X126" s="25">
        <v>0.0</v>
      </c>
      <c r="Y126" s="26" t="s">
        <v>34</v>
      </c>
      <c r="Z126" s="26">
        <f>+2</f>
        <v>2</v>
      </c>
      <c r="AA126" s="26">
        <v>-1.0</v>
      </c>
      <c r="AB126" s="26">
        <v>0.0</v>
      </c>
      <c r="AC126" s="26">
        <v>6.0</v>
      </c>
      <c r="AD126" s="26">
        <v>23.0</v>
      </c>
      <c r="AE126" s="26">
        <v>7.0</v>
      </c>
      <c r="AF126" s="26">
        <v>0.0</v>
      </c>
      <c r="AG126" s="28">
        <v>26.0</v>
      </c>
    </row>
    <row r="127">
      <c r="A127" s="25" t="s">
        <v>449</v>
      </c>
      <c r="B127" s="25">
        <v>2015.0</v>
      </c>
      <c r="C127" s="25" t="s">
        <v>642</v>
      </c>
      <c r="D127" s="26" t="s">
        <v>602</v>
      </c>
      <c r="E127" s="26">
        <v>71.0</v>
      </c>
      <c r="F127" s="26">
        <v>74.0</v>
      </c>
      <c r="G127" s="26">
        <v>0.0</v>
      </c>
      <c r="H127" s="26">
        <v>0.0</v>
      </c>
      <c r="I127" s="26">
        <v>145.0</v>
      </c>
      <c r="J127" s="25">
        <f t="shared" si="20"/>
        <v>1</v>
      </c>
      <c r="K127" s="27">
        <v>0.0</v>
      </c>
      <c r="L127" s="26">
        <v>69.0</v>
      </c>
      <c r="M127" s="26">
        <v>108.0</v>
      </c>
      <c r="N127" s="26">
        <v>0.0</v>
      </c>
      <c r="O127" s="26">
        <v>0.0</v>
      </c>
      <c r="P127" s="26">
        <v>13.0</v>
      </c>
      <c r="Q127" s="25">
        <v>0.0</v>
      </c>
      <c r="R127" s="28">
        <v>296.8</v>
      </c>
      <c r="S127" s="26">
        <v>0.0</v>
      </c>
      <c r="T127" s="26">
        <v>25.0</v>
      </c>
      <c r="U127" s="25">
        <v>0.0</v>
      </c>
      <c r="V127" s="26">
        <v>31.5</v>
      </c>
      <c r="W127" s="26">
        <v>63.0</v>
      </c>
      <c r="X127" s="25">
        <v>0.0</v>
      </c>
      <c r="Y127" s="26">
        <f t="shared" ref="Y127:Y128" si="21">+3</f>
        <v>3</v>
      </c>
      <c r="Z127" s="26">
        <v>-2.0</v>
      </c>
      <c r="AA127" s="26" t="s">
        <v>34</v>
      </c>
      <c r="AB127" s="26">
        <v>0.0</v>
      </c>
      <c r="AC127" s="26">
        <v>6.0</v>
      </c>
      <c r="AD127" s="26">
        <v>23.0</v>
      </c>
      <c r="AE127" s="26">
        <v>7.0</v>
      </c>
      <c r="AF127" s="26">
        <v>0.0</v>
      </c>
      <c r="AG127" s="28">
        <v>26.0</v>
      </c>
    </row>
    <row r="128">
      <c r="A128" s="25" t="s">
        <v>449</v>
      </c>
      <c r="B128" s="25">
        <v>2015.0</v>
      </c>
      <c r="C128" s="25" t="s">
        <v>266</v>
      </c>
      <c r="D128" s="26" t="s">
        <v>602</v>
      </c>
      <c r="E128" s="26">
        <v>71.0</v>
      </c>
      <c r="F128" s="26">
        <v>73.0</v>
      </c>
      <c r="G128" s="26">
        <v>0.0</v>
      </c>
      <c r="H128" s="26">
        <v>0.0</v>
      </c>
      <c r="I128" s="26">
        <v>144.0</v>
      </c>
      <c r="J128" s="25" t="s">
        <v>34</v>
      </c>
      <c r="K128" s="27">
        <v>0.0</v>
      </c>
      <c r="L128" s="26">
        <v>69.0</v>
      </c>
      <c r="M128" s="26">
        <v>103.0</v>
      </c>
      <c r="N128" s="26">
        <v>0.0</v>
      </c>
      <c r="O128" s="26">
        <v>0.0</v>
      </c>
      <c r="P128" s="26">
        <v>9.0</v>
      </c>
      <c r="Q128" s="25">
        <v>0.0</v>
      </c>
      <c r="R128" s="28">
        <v>312.3</v>
      </c>
      <c r="S128" s="26">
        <v>0.0</v>
      </c>
      <c r="T128" s="26">
        <v>24.0</v>
      </c>
      <c r="U128" s="25">
        <v>0.0</v>
      </c>
      <c r="V128" s="26">
        <v>30.0</v>
      </c>
      <c r="W128" s="26">
        <v>60.0</v>
      </c>
      <c r="X128" s="25">
        <v>0.0</v>
      </c>
      <c r="Y128" s="26">
        <f t="shared" si="21"/>
        <v>3</v>
      </c>
      <c r="Z128" s="26">
        <v>-2.0</v>
      </c>
      <c r="AA128" s="26">
        <v>-1.0</v>
      </c>
      <c r="AB128" s="26">
        <v>0.0</v>
      </c>
      <c r="AC128" s="26">
        <v>5.0</v>
      </c>
      <c r="AD128" s="26">
        <v>26.0</v>
      </c>
      <c r="AE128" s="26">
        <v>5.0</v>
      </c>
      <c r="AF128" s="26">
        <v>0.0</v>
      </c>
      <c r="AG128" s="28">
        <v>25.5</v>
      </c>
    </row>
    <row r="129">
      <c r="A129" s="25" t="s">
        <v>449</v>
      </c>
      <c r="B129" s="25">
        <v>2015.0</v>
      </c>
      <c r="C129" s="27" t="s">
        <v>644</v>
      </c>
      <c r="D129" s="26" t="s">
        <v>602</v>
      </c>
      <c r="E129" s="26">
        <v>71.0</v>
      </c>
      <c r="F129" s="26">
        <v>75.0</v>
      </c>
      <c r="G129" s="26">
        <v>0.0</v>
      </c>
      <c r="H129" s="26">
        <v>0.0</v>
      </c>
      <c r="I129" s="26">
        <v>146.0</v>
      </c>
      <c r="J129" s="27">
        <f>+2</f>
        <v>2</v>
      </c>
      <c r="K129" s="27">
        <v>0.0</v>
      </c>
      <c r="L129" s="26">
        <v>69.0</v>
      </c>
      <c r="M129" s="26">
        <v>119.0</v>
      </c>
      <c r="N129" s="26">
        <v>0.0</v>
      </c>
      <c r="O129" s="26">
        <v>0.0</v>
      </c>
      <c r="P129" s="26">
        <v>15.0</v>
      </c>
      <c r="Q129" s="25">
        <v>0.0</v>
      </c>
      <c r="R129" s="28">
        <v>312.0</v>
      </c>
      <c r="S129" s="26">
        <v>0.0</v>
      </c>
      <c r="T129" s="26">
        <v>19.0</v>
      </c>
      <c r="U129" s="25">
        <v>0.0</v>
      </c>
      <c r="V129" s="26">
        <v>26.5</v>
      </c>
      <c r="W129" s="26">
        <v>53.0</v>
      </c>
      <c r="X129" s="25">
        <v>0.0</v>
      </c>
      <c r="Y129" s="26">
        <f>+1</f>
        <v>1</v>
      </c>
      <c r="Z129" s="26">
        <f>+4</f>
        <v>4</v>
      </c>
      <c r="AA129" s="26">
        <v>-3.0</v>
      </c>
      <c r="AB129" s="26">
        <v>0.0</v>
      </c>
      <c r="AC129" s="26">
        <v>6.0</v>
      </c>
      <c r="AD129" s="26">
        <v>23.0</v>
      </c>
      <c r="AE129" s="26">
        <v>6.0</v>
      </c>
      <c r="AF129" s="26">
        <v>1.0</v>
      </c>
      <c r="AG129" s="28">
        <v>25.5</v>
      </c>
    </row>
    <row r="130">
      <c r="A130" s="25" t="s">
        <v>449</v>
      </c>
      <c r="B130" s="25">
        <v>2015.0</v>
      </c>
      <c r="C130" s="25" t="s">
        <v>606</v>
      </c>
      <c r="D130" s="26" t="s">
        <v>602</v>
      </c>
      <c r="E130" s="26">
        <v>73.0</v>
      </c>
      <c r="F130" s="26">
        <v>72.0</v>
      </c>
      <c r="G130" s="26">
        <v>0.0</v>
      </c>
      <c r="H130" s="26">
        <v>0.0</v>
      </c>
      <c r="I130" s="26">
        <v>145.0</v>
      </c>
      <c r="J130" s="25">
        <f t="shared" ref="J130:J131" si="22">+1</f>
        <v>1</v>
      </c>
      <c r="K130" s="27">
        <v>0.0</v>
      </c>
      <c r="L130" s="26">
        <v>109.0</v>
      </c>
      <c r="M130" s="26">
        <v>108.0</v>
      </c>
      <c r="N130" s="26">
        <v>0.0</v>
      </c>
      <c r="O130" s="26">
        <v>0.0</v>
      </c>
      <c r="P130" s="26">
        <v>13.0</v>
      </c>
      <c r="Q130" s="25">
        <v>0.0</v>
      </c>
      <c r="R130" s="28">
        <v>302.5</v>
      </c>
      <c r="S130" s="26">
        <v>0.0</v>
      </c>
      <c r="T130" s="26">
        <v>23.0</v>
      </c>
      <c r="U130" s="25">
        <v>0.0</v>
      </c>
      <c r="V130" s="26">
        <v>29.0</v>
      </c>
      <c r="W130" s="26">
        <v>58.0</v>
      </c>
      <c r="X130" s="25">
        <v>0.0</v>
      </c>
      <c r="Y130" s="26">
        <v>-1.0</v>
      </c>
      <c r="Z130" s="26">
        <f>+5</f>
        <v>5</v>
      </c>
      <c r="AA130" s="26">
        <v>-3.0</v>
      </c>
      <c r="AB130" s="26">
        <v>0.0</v>
      </c>
      <c r="AC130" s="26">
        <v>5.0</v>
      </c>
      <c r="AD130" s="26">
        <v>26.0</v>
      </c>
      <c r="AE130" s="26">
        <v>4.0</v>
      </c>
      <c r="AF130" s="26">
        <v>1.0</v>
      </c>
      <c r="AG130" s="28">
        <v>25.0</v>
      </c>
    </row>
    <row r="131">
      <c r="A131" s="25" t="s">
        <v>449</v>
      </c>
      <c r="B131" s="25">
        <v>2015.0</v>
      </c>
      <c r="C131" s="25" t="s">
        <v>631</v>
      </c>
      <c r="D131" s="26" t="s">
        <v>602</v>
      </c>
      <c r="E131" s="26">
        <v>73.0</v>
      </c>
      <c r="F131" s="26">
        <v>72.0</v>
      </c>
      <c r="G131" s="26">
        <v>0.0</v>
      </c>
      <c r="H131" s="26">
        <v>0.0</v>
      </c>
      <c r="I131" s="26">
        <v>145.0</v>
      </c>
      <c r="J131" s="25">
        <f t="shared" si="22"/>
        <v>1</v>
      </c>
      <c r="K131" s="27">
        <v>0.0</v>
      </c>
      <c r="L131" s="26">
        <v>109.0</v>
      </c>
      <c r="M131" s="26">
        <v>108.0</v>
      </c>
      <c r="N131" s="26">
        <v>0.0</v>
      </c>
      <c r="O131" s="26">
        <v>0.0</v>
      </c>
      <c r="P131" s="26">
        <v>7.0</v>
      </c>
      <c r="Q131" s="25">
        <v>0.0</v>
      </c>
      <c r="R131" s="28">
        <v>278.3</v>
      </c>
      <c r="S131" s="26">
        <v>0.0</v>
      </c>
      <c r="T131" s="26">
        <v>18.0</v>
      </c>
      <c r="U131" s="25">
        <v>0.0</v>
      </c>
      <c r="V131" s="26">
        <v>27.0</v>
      </c>
      <c r="W131" s="26">
        <v>54.0</v>
      </c>
      <c r="X131" s="25">
        <v>0.0</v>
      </c>
      <c r="Y131" s="26">
        <f t="shared" ref="Y131:Z131" si="23">+1</f>
        <v>1</v>
      </c>
      <c r="Z131" s="26">
        <f t="shared" si="23"/>
        <v>1</v>
      </c>
      <c r="AA131" s="26">
        <v>-1.0</v>
      </c>
      <c r="AB131" s="26">
        <v>0.0</v>
      </c>
      <c r="AC131" s="26">
        <v>5.0</v>
      </c>
      <c r="AD131" s="26">
        <v>25.0</v>
      </c>
      <c r="AE131" s="26">
        <v>6.0</v>
      </c>
      <c r="AF131" s="26">
        <v>0.0</v>
      </c>
      <c r="AG131" s="28">
        <v>24.5</v>
      </c>
    </row>
    <row r="132">
      <c r="A132" s="25" t="s">
        <v>449</v>
      </c>
      <c r="B132" s="25">
        <v>2015.0</v>
      </c>
      <c r="C132" s="25" t="s">
        <v>647</v>
      </c>
      <c r="D132" s="26" t="s">
        <v>602</v>
      </c>
      <c r="E132" s="26">
        <v>72.0</v>
      </c>
      <c r="F132" s="26">
        <v>76.0</v>
      </c>
      <c r="G132" s="26">
        <v>0.0</v>
      </c>
      <c r="H132" s="26">
        <v>0.0</v>
      </c>
      <c r="I132" s="26">
        <v>148.0</v>
      </c>
      <c r="J132" s="25">
        <f>+4</f>
        <v>4</v>
      </c>
      <c r="K132" s="27">
        <v>0.0</v>
      </c>
      <c r="L132" s="26">
        <v>88.0</v>
      </c>
      <c r="M132" s="26">
        <v>131.0</v>
      </c>
      <c r="N132" s="26">
        <v>0.0</v>
      </c>
      <c r="O132" s="26">
        <v>0.0</v>
      </c>
      <c r="P132" s="26">
        <v>10.0</v>
      </c>
      <c r="Q132" s="25">
        <v>0.0</v>
      </c>
      <c r="R132" s="28">
        <v>295.5</v>
      </c>
      <c r="S132" s="26">
        <v>0.0</v>
      </c>
      <c r="T132" s="26">
        <v>19.0</v>
      </c>
      <c r="U132" s="25">
        <v>0.0</v>
      </c>
      <c r="V132" s="26">
        <v>27.0</v>
      </c>
      <c r="W132" s="26">
        <v>54.0</v>
      </c>
      <c r="X132" s="25">
        <v>0.0</v>
      </c>
      <c r="Y132" s="26">
        <f>+1</f>
        <v>1</v>
      </c>
      <c r="Z132" s="26">
        <f t="shared" ref="Z132:Z133" si="24">+5</f>
        <v>5</v>
      </c>
      <c r="AA132" s="26">
        <v>-2.0</v>
      </c>
      <c r="AB132" s="26">
        <v>0.0</v>
      </c>
      <c r="AC132" s="26">
        <v>6.0</v>
      </c>
      <c r="AD132" s="26">
        <v>22.0</v>
      </c>
      <c r="AE132" s="26">
        <v>6.0</v>
      </c>
      <c r="AF132" s="26">
        <v>2.0</v>
      </c>
      <c r="AG132" s="28">
        <v>24.0</v>
      </c>
    </row>
    <row r="133">
      <c r="A133" s="25" t="s">
        <v>449</v>
      </c>
      <c r="B133" s="25">
        <v>2015.0</v>
      </c>
      <c r="C133" s="25" t="s">
        <v>649</v>
      </c>
      <c r="D133" s="26" t="s">
        <v>602</v>
      </c>
      <c r="E133" s="26">
        <v>72.0</v>
      </c>
      <c r="F133" s="26">
        <v>77.0</v>
      </c>
      <c r="G133" s="26">
        <v>0.0</v>
      </c>
      <c r="H133" s="26">
        <v>0.0</v>
      </c>
      <c r="I133" s="26">
        <v>149.0</v>
      </c>
      <c r="J133" s="25">
        <f t="shared" ref="J133:J134" si="25">+5</f>
        <v>5</v>
      </c>
      <c r="K133" s="27">
        <v>0.0</v>
      </c>
      <c r="L133" s="26">
        <v>88.0</v>
      </c>
      <c r="M133" s="26">
        <v>135.0</v>
      </c>
      <c r="N133" s="26">
        <v>0.0</v>
      </c>
      <c r="O133" s="26">
        <v>0.0</v>
      </c>
      <c r="P133" s="26">
        <v>8.0</v>
      </c>
      <c r="Q133" s="25">
        <v>0.0</v>
      </c>
      <c r="R133" s="28">
        <v>302.8</v>
      </c>
      <c r="S133" s="26">
        <v>0.0</v>
      </c>
      <c r="T133" s="26">
        <v>16.0</v>
      </c>
      <c r="U133" s="25">
        <v>0.0</v>
      </c>
      <c r="V133" s="26">
        <v>28.5</v>
      </c>
      <c r="W133" s="26">
        <v>57.0</v>
      </c>
      <c r="X133" s="25">
        <v>0.0</v>
      </c>
      <c r="Y133" s="26">
        <f>+2</f>
        <v>2</v>
      </c>
      <c r="Z133" s="26">
        <f t="shared" si="24"/>
        <v>5</v>
      </c>
      <c r="AA133" s="26">
        <v>-2.0</v>
      </c>
      <c r="AB133" s="26">
        <v>0.0</v>
      </c>
      <c r="AC133" s="26">
        <v>7.0</v>
      </c>
      <c r="AD133" s="26">
        <v>18.0</v>
      </c>
      <c r="AE133" s="26">
        <v>10.0</v>
      </c>
      <c r="AF133" s="26">
        <v>1.0</v>
      </c>
      <c r="AG133" s="28">
        <v>24.0</v>
      </c>
    </row>
    <row r="134">
      <c r="A134" s="25" t="s">
        <v>449</v>
      </c>
      <c r="B134" s="25">
        <v>2015.0</v>
      </c>
      <c r="C134" s="25" t="s">
        <v>480</v>
      </c>
      <c r="D134" s="26" t="s">
        <v>602</v>
      </c>
      <c r="E134" s="26">
        <v>74.0</v>
      </c>
      <c r="F134" s="26">
        <v>75.0</v>
      </c>
      <c r="G134" s="26">
        <v>0.0</v>
      </c>
      <c r="H134" s="26">
        <v>0.0</v>
      </c>
      <c r="I134" s="26">
        <v>149.0</v>
      </c>
      <c r="J134" s="25">
        <f t="shared" si="25"/>
        <v>5</v>
      </c>
      <c r="K134" s="27">
        <v>0.0</v>
      </c>
      <c r="L134" s="26">
        <v>123.0</v>
      </c>
      <c r="M134" s="26">
        <v>135.0</v>
      </c>
      <c r="N134" s="26">
        <v>0.0</v>
      </c>
      <c r="O134" s="26">
        <v>0.0</v>
      </c>
      <c r="P134" s="26">
        <v>12.0</v>
      </c>
      <c r="Q134" s="25">
        <v>0.0</v>
      </c>
      <c r="R134" s="28">
        <v>295.8</v>
      </c>
      <c r="S134" s="26">
        <v>0.0</v>
      </c>
      <c r="T134" s="26">
        <v>18.0</v>
      </c>
      <c r="U134" s="25">
        <v>0.0</v>
      </c>
      <c r="V134" s="26">
        <v>29.5</v>
      </c>
      <c r="W134" s="26">
        <v>59.0</v>
      </c>
      <c r="X134" s="25">
        <v>0.0</v>
      </c>
      <c r="Y134" s="26">
        <f>+1</f>
        <v>1</v>
      </c>
      <c r="Z134" s="26">
        <f>+8</f>
        <v>8</v>
      </c>
      <c r="AA134" s="26">
        <v>-4.0</v>
      </c>
      <c r="AB134" s="26">
        <v>1.0</v>
      </c>
      <c r="AC134" s="26">
        <v>3.0</v>
      </c>
      <c r="AD134" s="26">
        <v>23.0</v>
      </c>
      <c r="AE134" s="26">
        <v>8.0</v>
      </c>
      <c r="AF134" s="26">
        <v>1.0</v>
      </c>
      <c r="AG134" s="28">
        <v>23.5</v>
      </c>
    </row>
    <row r="135">
      <c r="A135" s="25" t="s">
        <v>449</v>
      </c>
      <c r="B135" s="25">
        <v>2015.0</v>
      </c>
      <c r="C135" s="25" t="s">
        <v>75</v>
      </c>
      <c r="D135" s="26" t="s">
        <v>602</v>
      </c>
      <c r="E135" s="26">
        <v>75.0</v>
      </c>
      <c r="F135" s="26">
        <v>70.0</v>
      </c>
      <c r="G135" s="26">
        <v>0.0</v>
      </c>
      <c r="H135" s="26">
        <v>0.0</v>
      </c>
      <c r="I135" s="26">
        <v>145.0</v>
      </c>
      <c r="J135" s="25">
        <f>+1</f>
        <v>1</v>
      </c>
      <c r="K135" s="27">
        <v>0.0</v>
      </c>
      <c r="L135" s="26">
        <v>138.0</v>
      </c>
      <c r="M135" s="26">
        <v>108.0</v>
      </c>
      <c r="N135" s="26">
        <v>0.0</v>
      </c>
      <c r="O135" s="26">
        <v>0.0</v>
      </c>
      <c r="P135" s="26">
        <v>14.0</v>
      </c>
      <c r="Q135" s="25">
        <v>0.0</v>
      </c>
      <c r="R135" s="28">
        <v>317.8</v>
      </c>
      <c r="S135" s="26">
        <v>0.0</v>
      </c>
      <c r="T135" s="26">
        <v>22.0</v>
      </c>
      <c r="U135" s="25">
        <v>0.0</v>
      </c>
      <c r="V135" s="26">
        <v>31.0</v>
      </c>
      <c r="W135" s="26">
        <v>62.0</v>
      </c>
      <c r="X135" s="25">
        <v>0.0</v>
      </c>
      <c r="Y135" s="26" t="s">
        <v>34</v>
      </c>
      <c r="Z135" s="26">
        <f t="shared" ref="Z135:Z136" si="26">+2</f>
        <v>2</v>
      </c>
      <c r="AA135" s="26">
        <v>-1.0</v>
      </c>
      <c r="AB135" s="26">
        <v>0.0</v>
      </c>
      <c r="AC135" s="26">
        <v>4.0</v>
      </c>
      <c r="AD135" s="26">
        <v>27.0</v>
      </c>
      <c r="AE135" s="26">
        <v>5.0</v>
      </c>
      <c r="AF135" s="26">
        <v>0.0</v>
      </c>
      <c r="AG135" s="28">
        <v>23.0</v>
      </c>
    </row>
    <row r="136">
      <c r="A136" s="25" t="s">
        <v>449</v>
      </c>
      <c r="B136" s="25">
        <v>2015.0</v>
      </c>
      <c r="C136" s="27" t="s">
        <v>652</v>
      </c>
      <c r="D136" s="26" t="s">
        <v>602</v>
      </c>
      <c r="E136" s="26">
        <v>76.0</v>
      </c>
      <c r="F136" s="26">
        <v>73.0</v>
      </c>
      <c r="G136" s="26">
        <v>0.0</v>
      </c>
      <c r="H136" s="26">
        <v>0.0</v>
      </c>
      <c r="I136" s="26">
        <v>149.0</v>
      </c>
      <c r="J136" s="27">
        <f>+5</f>
        <v>5</v>
      </c>
      <c r="K136" s="27">
        <v>0.0</v>
      </c>
      <c r="L136" s="26">
        <v>146.0</v>
      </c>
      <c r="M136" s="26">
        <v>135.0</v>
      </c>
      <c r="N136" s="26">
        <v>0.0</v>
      </c>
      <c r="O136" s="26">
        <v>0.0</v>
      </c>
      <c r="P136" s="26">
        <v>9.0</v>
      </c>
      <c r="Q136" s="25">
        <v>0.0</v>
      </c>
      <c r="R136" s="28">
        <v>304.5</v>
      </c>
      <c r="S136" s="26">
        <v>0.0</v>
      </c>
      <c r="T136" s="26">
        <v>19.0</v>
      </c>
      <c r="U136" s="25">
        <v>0.0</v>
      </c>
      <c r="V136" s="26">
        <v>28.5</v>
      </c>
      <c r="W136" s="26">
        <v>57.0</v>
      </c>
      <c r="X136" s="25">
        <v>0.0</v>
      </c>
      <c r="Y136" s="26">
        <f>+1</f>
        <v>1</v>
      </c>
      <c r="Z136" s="26">
        <f t="shared" si="26"/>
        <v>2</v>
      </c>
      <c r="AA136" s="26">
        <f>+2</f>
        <v>2</v>
      </c>
      <c r="AB136" s="26">
        <v>0.0</v>
      </c>
      <c r="AC136" s="26">
        <v>6.0</v>
      </c>
      <c r="AD136" s="26">
        <v>21.0</v>
      </c>
      <c r="AE136" s="26">
        <v>7.0</v>
      </c>
      <c r="AF136" s="26">
        <v>2.0</v>
      </c>
      <c r="AG136" s="28">
        <v>23.0</v>
      </c>
    </row>
    <row r="137">
      <c r="A137" s="25" t="s">
        <v>449</v>
      </c>
      <c r="B137" s="25">
        <v>2015.0</v>
      </c>
      <c r="C137" s="25" t="s">
        <v>654</v>
      </c>
      <c r="D137" s="26" t="s">
        <v>602</v>
      </c>
      <c r="E137" s="26">
        <v>74.0</v>
      </c>
      <c r="F137" s="26">
        <v>76.0</v>
      </c>
      <c r="G137" s="26">
        <v>0.0</v>
      </c>
      <c r="H137" s="26">
        <v>0.0</v>
      </c>
      <c r="I137" s="26">
        <v>150.0</v>
      </c>
      <c r="J137" s="25">
        <f t="shared" ref="J137:J138" si="28">+6</f>
        <v>6</v>
      </c>
      <c r="K137" s="27">
        <v>0.0</v>
      </c>
      <c r="L137" s="26">
        <v>123.0</v>
      </c>
      <c r="M137" s="26">
        <v>141.0</v>
      </c>
      <c r="N137" s="26">
        <v>0.0</v>
      </c>
      <c r="O137" s="26">
        <v>0.0</v>
      </c>
      <c r="P137" s="26">
        <v>15.0</v>
      </c>
      <c r="Q137" s="25">
        <v>0.0</v>
      </c>
      <c r="R137" s="28">
        <v>287.0</v>
      </c>
      <c r="S137" s="26">
        <v>0.0</v>
      </c>
      <c r="T137" s="26">
        <v>24.0</v>
      </c>
      <c r="U137" s="25">
        <v>0.0</v>
      </c>
      <c r="V137" s="26">
        <v>30.5</v>
      </c>
      <c r="W137" s="26">
        <v>61.0</v>
      </c>
      <c r="X137" s="25">
        <v>0.0</v>
      </c>
      <c r="Y137" s="26">
        <f t="shared" ref="Y137:Z137" si="27">+3</f>
        <v>3</v>
      </c>
      <c r="Z137" s="26">
        <f t="shared" si="27"/>
        <v>3</v>
      </c>
      <c r="AA137" s="26" t="s">
        <v>34</v>
      </c>
      <c r="AB137" s="26">
        <v>0.0</v>
      </c>
      <c r="AC137" s="26">
        <v>6.0</v>
      </c>
      <c r="AD137" s="26">
        <v>22.0</v>
      </c>
      <c r="AE137" s="26">
        <v>4.0</v>
      </c>
      <c r="AF137" s="26">
        <v>4.0</v>
      </c>
      <c r="AG137" s="28">
        <v>23.0</v>
      </c>
    </row>
    <row r="138">
      <c r="A138" s="25" t="s">
        <v>449</v>
      </c>
      <c r="B138" s="25">
        <v>2015.0</v>
      </c>
      <c r="C138" s="25" t="s">
        <v>464</v>
      </c>
      <c r="D138" s="26" t="s">
        <v>602</v>
      </c>
      <c r="E138" s="26">
        <v>70.0</v>
      </c>
      <c r="F138" s="26">
        <v>80.0</v>
      </c>
      <c r="G138" s="26">
        <v>0.0</v>
      </c>
      <c r="H138" s="26">
        <v>0.0</v>
      </c>
      <c r="I138" s="26">
        <v>150.0</v>
      </c>
      <c r="J138" s="25">
        <f t="shared" si="28"/>
        <v>6</v>
      </c>
      <c r="K138" s="27">
        <v>0.0</v>
      </c>
      <c r="L138" s="26">
        <v>53.0</v>
      </c>
      <c r="M138" s="26">
        <v>141.0</v>
      </c>
      <c r="N138" s="26">
        <v>0.0</v>
      </c>
      <c r="O138" s="26">
        <v>0.0</v>
      </c>
      <c r="P138" s="26">
        <v>16.0</v>
      </c>
      <c r="Q138" s="25">
        <v>0.0</v>
      </c>
      <c r="R138" s="28">
        <v>324.3</v>
      </c>
      <c r="S138" s="26">
        <v>0.0</v>
      </c>
      <c r="T138" s="26">
        <v>24.0</v>
      </c>
      <c r="U138" s="25">
        <v>0.0</v>
      </c>
      <c r="V138" s="26">
        <v>32.0</v>
      </c>
      <c r="W138" s="26">
        <v>64.0</v>
      </c>
      <c r="X138" s="25">
        <v>0.0</v>
      </c>
      <c r="Y138" s="26">
        <f>+2</f>
        <v>2</v>
      </c>
      <c r="Z138" s="26">
        <f>+7</f>
        <v>7</v>
      </c>
      <c r="AA138" s="26">
        <v>-3.0</v>
      </c>
      <c r="AB138" s="26">
        <v>0.0</v>
      </c>
      <c r="AC138" s="26">
        <v>6.0</v>
      </c>
      <c r="AD138" s="26">
        <v>21.0</v>
      </c>
      <c r="AE138" s="26">
        <v>7.0</v>
      </c>
      <c r="AF138" s="26">
        <v>2.0</v>
      </c>
      <c r="AG138" s="28">
        <v>23.0</v>
      </c>
    </row>
    <row r="139">
      <c r="A139" s="25" t="s">
        <v>449</v>
      </c>
      <c r="B139" s="25">
        <v>2015.0</v>
      </c>
      <c r="C139" s="25" t="s">
        <v>142</v>
      </c>
      <c r="D139" s="26" t="s">
        <v>602</v>
      </c>
      <c r="E139" s="26">
        <v>73.0</v>
      </c>
      <c r="F139" s="26">
        <v>73.0</v>
      </c>
      <c r="G139" s="26">
        <v>0.0</v>
      </c>
      <c r="H139" s="26">
        <v>0.0</v>
      </c>
      <c r="I139" s="26">
        <v>146.0</v>
      </c>
      <c r="J139" s="25">
        <f>+2</f>
        <v>2</v>
      </c>
      <c r="K139" s="27">
        <v>0.0</v>
      </c>
      <c r="L139" s="26">
        <v>109.0</v>
      </c>
      <c r="M139" s="26">
        <v>119.0</v>
      </c>
      <c r="N139" s="26">
        <v>0.0</v>
      </c>
      <c r="O139" s="26">
        <v>0.0</v>
      </c>
      <c r="P139" s="26">
        <v>12.0</v>
      </c>
      <c r="Q139" s="25">
        <v>0.0</v>
      </c>
      <c r="R139" s="28">
        <v>306.0</v>
      </c>
      <c r="S139" s="26">
        <v>0.0</v>
      </c>
      <c r="T139" s="26">
        <v>21.0</v>
      </c>
      <c r="U139" s="25">
        <v>0.0</v>
      </c>
      <c r="V139" s="26">
        <v>28.5</v>
      </c>
      <c r="W139" s="26">
        <v>57.0</v>
      </c>
      <c r="X139" s="25">
        <v>0.0</v>
      </c>
      <c r="Y139" s="26">
        <v>-1.0</v>
      </c>
      <c r="Z139" s="26" t="s">
        <v>34</v>
      </c>
      <c r="AA139" s="26">
        <f>+3</f>
        <v>3</v>
      </c>
      <c r="AB139" s="26">
        <v>0.0</v>
      </c>
      <c r="AC139" s="26">
        <v>4.0</v>
      </c>
      <c r="AD139" s="26">
        <v>27.0</v>
      </c>
      <c r="AE139" s="26">
        <v>4.0</v>
      </c>
      <c r="AF139" s="26">
        <v>1.0</v>
      </c>
      <c r="AG139" s="28">
        <v>22.5</v>
      </c>
    </row>
    <row r="140">
      <c r="A140" s="25" t="s">
        <v>449</v>
      </c>
      <c r="B140" s="25">
        <v>2015.0</v>
      </c>
      <c r="C140" s="25" t="s">
        <v>635</v>
      </c>
      <c r="D140" s="26" t="s">
        <v>602</v>
      </c>
      <c r="E140" s="26">
        <v>75.0</v>
      </c>
      <c r="F140" s="26">
        <v>77.0</v>
      </c>
      <c r="G140" s="26">
        <v>0.0</v>
      </c>
      <c r="H140" s="26">
        <v>0.0</v>
      </c>
      <c r="I140" s="26">
        <v>152.0</v>
      </c>
      <c r="J140" s="25">
        <f>+8</f>
        <v>8</v>
      </c>
      <c r="K140" s="27">
        <v>0.0</v>
      </c>
      <c r="L140" s="26">
        <v>138.0</v>
      </c>
      <c r="M140" s="26">
        <v>148.0</v>
      </c>
      <c r="N140" s="26">
        <v>0.0</v>
      </c>
      <c r="O140" s="26">
        <v>0.0</v>
      </c>
      <c r="P140" s="26">
        <v>10.0</v>
      </c>
      <c r="Q140" s="25">
        <v>0.0</v>
      </c>
      <c r="R140" s="28">
        <v>320.5</v>
      </c>
      <c r="S140" s="26">
        <v>0.0</v>
      </c>
      <c r="T140" s="26">
        <v>16.0</v>
      </c>
      <c r="U140" s="25">
        <v>0.0</v>
      </c>
      <c r="V140" s="26">
        <v>29.0</v>
      </c>
      <c r="W140" s="26">
        <v>58.0</v>
      </c>
      <c r="X140" s="25">
        <v>0.0</v>
      </c>
      <c r="Y140" s="26">
        <f>+2</f>
        <v>2</v>
      </c>
      <c r="Z140" s="26">
        <f>+11</f>
        <v>11</v>
      </c>
      <c r="AA140" s="26">
        <v>-5.0</v>
      </c>
      <c r="AB140" s="26">
        <v>1.0</v>
      </c>
      <c r="AC140" s="26">
        <v>4.0</v>
      </c>
      <c r="AD140" s="26">
        <v>19.0</v>
      </c>
      <c r="AE140" s="26">
        <v>10.0</v>
      </c>
      <c r="AF140" s="26">
        <v>2.0</v>
      </c>
      <c r="AG140" s="28">
        <v>22.5</v>
      </c>
    </row>
    <row r="141">
      <c r="A141" s="25" t="s">
        <v>449</v>
      </c>
      <c r="B141" s="25">
        <v>2015.0</v>
      </c>
      <c r="C141" s="25" t="s">
        <v>638</v>
      </c>
      <c r="D141" s="26" t="s">
        <v>602</v>
      </c>
      <c r="E141" s="26">
        <v>72.0</v>
      </c>
      <c r="F141" s="26">
        <v>75.0</v>
      </c>
      <c r="G141" s="26">
        <v>0.0</v>
      </c>
      <c r="H141" s="26">
        <v>0.0</v>
      </c>
      <c r="I141" s="26">
        <v>147.0</v>
      </c>
      <c r="J141" s="25">
        <f>+3</f>
        <v>3</v>
      </c>
      <c r="K141" s="27">
        <v>0.0</v>
      </c>
      <c r="L141" s="26">
        <v>88.0</v>
      </c>
      <c r="M141" s="26">
        <v>127.0</v>
      </c>
      <c r="N141" s="26">
        <v>0.0</v>
      </c>
      <c r="O141" s="26">
        <v>0.0</v>
      </c>
      <c r="P141" s="26">
        <v>12.0</v>
      </c>
      <c r="Q141" s="25">
        <v>0.0</v>
      </c>
      <c r="R141" s="28">
        <v>305.5</v>
      </c>
      <c r="S141" s="26">
        <v>0.0</v>
      </c>
      <c r="T141" s="26">
        <v>23.0</v>
      </c>
      <c r="U141" s="25">
        <v>0.0</v>
      </c>
      <c r="V141" s="26">
        <v>29.5</v>
      </c>
      <c r="W141" s="26">
        <v>59.0</v>
      </c>
      <c r="X141" s="25">
        <v>0.0</v>
      </c>
      <c r="Y141" s="26" t="s">
        <v>34</v>
      </c>
      <c r="Z141" s="26">
        <f>+5</f>
        <v>5</v>
      </c>
      <c r="AA141" s="26">
        <v>-2.0</v>
      </c>
      <c r="AB141" s="26">
        <v>0.0</v>
      </c>
      <c r="AC141" s="26">
        <v>4.0</v>
      </c>
      <c r="AD141" s="26">
        <v>27.0</v>
      </c>
      <c r="AE141" s="26">
        <v>3.0</v>
      </c>
      <c r="AF141" s="26">
        <v>2.0</v>
      </c>
      <c r="AG141" s="28">
        <v>22.0</v>
      </c>
    </row>
    <row r="142">
      <c r="A142" s="25" t="s">
        <v>449</v>
      </c>
      <c r="B142" s="25">
        <v>2015.0</v>
      </c>
      <c r="C142" s="25" t="s">
        <v>611</v>
      </c>
      <c r="D142" s="26" t="s">
        <v>602</v>
      </c>
      <c r="E142" s="26">
        <v>77.0</v>
      </c>
      <c r="F142" s="26">
        <v>73.0</v>
      </c>
      <c r="G142" s="26">
        <v>0.0</v>
      </c>
      <c r="H142" s="26">
        <v>0.0</v>
      </c>
      <c r="I142" s="26">
        <v>150.0</v>
      </c>
      <c r="J142" s="25">
        <f>+6</f>
        <v>6</v>
      </c>
      <c r="K142" s="27">
        <v>0.0</v>
      </c>
      <c r="L142" s="26">
        <v>151.0</v>
      </c>
      <c r="M142" s="26">
        <v>141.0</v>
      </c>
      <c r="N142" s="26">
        <v>0.0</v>
      </c>
      <c r="O142" s="26">
        <v>0.0</v>
      </c>
      <c r="P142" s="26">
        <v>15.0</v>
      </c>
      <c r="Q142" s="25">
        <v>0.0</v>
      </c>
      <c r="R142" s="28">
        <v>296.8</v>
      </c>
      <c r="S142" s="26">
        <v>0.0</v>
      </c>
      <c r="T142" s="26">
        <v>20.0</v>
      </c>
      <c r="U142" s="25">
        <v>0.0</v>
      </c>
      <c r="V142" s="26">
        <v>30.0</v>
      </c>
      <c r="W142" s="26">
        <v>60.0</v>
      </c>
      <c r="X142" s="25">
        <v>0.0</v>
      </c>
      <c r="Y142" s="26">
        <f>+2</f>
        <v>2</v>
      </c>
      <c r="Z142" s="26">
        <f t="shared" ref="Z142:Z144" si="29">+4</f>
        <v>4</v>
      </c>
      <c r="AA142" s="26" t="s">
        <v>34</v>
      </c>
      <c r="AB142" s="26">
        <v>0.0</v>
      </c>
      <c r="AC142" s="26">
        <v>6.0</v>
      </c>
      <c r="AD142" s="26">
        <v>20.0</v>
      </c>
      <c r="AE142" s="26">
        <v>8.0</v>
      </c>
      <c r="AF142" s="26">
        <v>2.0</v>
      </c>
      <c r="AG142" s="28">
        <v>22.0</v>
      </c>
    </row>
    <row r="143">
      <c r="A143" s="25" t="s">
        <v>449</v>
      </c>
      <c r="B143" s="25">
        <v>2015.0</v>
      </c>
      <c r="C143" s="25" t="s">
        <v>663</v>
      </c>
      <c r="D143" s="26" t="s">
        <v>602</v>
      </c>
      <c r="E143" s="26">
        <v>72.0</v>
      </c>
      <c r="F143" s="26">
        <v>74.0</v>
      </c>
      <c r="G143" s="26">
        <v>0.0</v>
      </c>
      <c r="H143" s="26">
        <v>0.0</v>
      </c>
      <c r="I143" s="26">
        <v>146.0</v>
      </c>
      <c r="J143" s="25">
        <f>+2</f>
        <v>2</v>
      </c>
      <c r="K143" s="27">
        <v>0.0</v>
      </c>
      <c r="L143" s="26">
        <v>88.0</v>
      </c>
      <c r="M143" s="26">
        <v>119.0</v>
      </c>
      <c r="N143" s="26">
        <v>0.0</v>
      </c>
      <c r="O143" s="26">
        <v>0.0</v>
      </c>
      <c r="P143" s="26">
        <v>8.0</v>
      </c>
      <c r="Q143" s="25">
        <v>0.0</v>
      </c>
      <c r="R143" s="28">
        <v>308.8</v>
      </c>
      <c r="S143" s="26">
        <v>0.0</v>
      </c>
      <c r="T143" s="26">
        <v>18.0</v>
      </c>
      <c r="U143" s="25">
        <v>0.0</v>
      </c>
      <c r="V143" s="26">
        <v>27.0</v>
      </c>
      <c r="W143" s="26">
        <v>54.0</v>
      </c>
      <c r="X143" s="25">
        <v>0.0</v>
      </c>
      <c r="Y143" s="26" t="s">
        <v>34</v>
      </c>
      <c r="Z143" s="26">
        <f t="shared" si="29"/>
        <v>4</v>
      </c>
      <c r="AA143" s="26">
        <v>-2.0</v>
      </c>
      <c r="AB143" s="26">
        <v>0.0</v>
      </c>
      <c r="AC143" s="26">
        <v>3.0</v>
      </c>
      <c r="AD143" s="26">
        <v>28.0</v>
      </c>
      <c r="AE143" s="26">
        <v>5.0</v>
      </c>
      <c r="AF143" s="26">
        <v>0.0</v>
      </c>
      <c r="AG143" s="28">
        <v>20.5</v>
      </c>
    </row>
    <row r="144">
      <c r="A144" s="25" t="s">
        <v>449</v>
      </c>
      <c r="B144" s="25">
        <v>2015.0</v>
      </c>
      <c r="C144" s="25" t="s">
        <v>510</v>
      </c>
      <c r="D144" s="26" t="s">
        <v>602</v>
      </c>
      <c r="E144" s="26">
        <v>73.0</v>
      </c>
      <c r="F144" s="26">
        <v>77.0</v>
      </c>
      <c r="G144" s="26">
        <v>0.0</v>
      </c>
      <c r="H144" s="26">
        <v>0.0</v>
      </c>
      <c r="I144" s="26">
        <v>150.0</v>
      </c>
      <c r="J144" s="25">
        <f t="shared" ref="J144:J145" si="30">+6</f>
        <v>6</v>
      </c>
      <c r="K144" s="27">
        <v>0.0</v>
      </c>
      <c r="L144" s="26">
        <v>109.0</v>
      </c>
      <c r="M144" s="26">
        <v>141.0</v>
      </c>
      <c r="N144" s="26">
        <v>0.0</v>
      </c>
      <c r="O144" s="26">
        <v>0.0</v>
      </c>
      <c r="P144" s="26">
        <v>13.0</v>
      </c>
      <c r="Q144" s="25">
        <v>0.0</v>
      </c>
      <c r="R144" s="28">
        <v>295.3</v>
      </c>
      <c r="S144" s="26">
        <v>0.0</v>
      </c>
      <c r="T144" s="26">
        <v>14.0</v>
      </c>
      <c r="U144" s="25">
        <v>0.0</v>
      </c>
      <c r="V144" s="26">
        <v>27.0</v>
      </c>
      <c r="W144" s="26">
        <v>54.0</v>
      </c>
      <c r="X144" s="25">
        <v>0.0</v>
      </c>
      <c r="Y144" s="26">
        <f>+3</f>
        <v>3</v>
      </c>
      <c r="Z144" s="26">
        <f t="shared" si="29"/>
        <v>4</v>
      </c>
      <c r="AA144" s="26">
        <v>-1.0</v>
      </c>
      <c r="AB144" s="26">
        <v>0.0</v>
      </c>
      <c r="AC144" s="26">
        <v>5.0</v>
      </c>
      <c r="AD144" s="26">
        <v>22.0</v>
      </c>
      <c r="AE144" s="26">
        <v>7.0</v>
      </c>
      <c r="AF144" s="26">
        <v>2.0</v>
      </c>
      <c r="AG144" s="28">
        <v>20.5</v>
      </c>
    </row>
    <row r="145">
      <c r="A145" s="25" t="s">
        <v>449</v>
      </c>
      <c r="B145" s="25">
        <v>2015.0</v>
      </c>
      <c r="C145" s="25" t="s">
        <v>358</v>
      </c>
      <c r="D145" s="26" t="s">
        <v>602</v>
      </c>
      <c r="E145" s="26">
        <v>80.0</v>
      </c>
      <c r="F145" s="26">
        <v>70.0</v>
      </c>
      <c r="G145" s="26">
        <v>0.0</v>
      </c>
      <c r="H145" s="26">
        <v>0.0</v>
      </c>
      <c r="I145" s="26">
        <v>150.0</v>
      </c>
      <c r="J145" s="25">
        <f t="shared" si="30"/>
        <v>6</v>
      </c>
      <c r="K145" s="27">
        <v>0.0</v>
      </c>
      <c r="L145" s="26">
        <v>154.0</v>
      </c>
      <c r="M145" s="26">
        <v>141.0</v>
      </c>
      <c r="N145" s="26">
        <v>0.0</v>
      </c>
      <c r="O145" s="26">
        <v>0.0</v>
      </c>
      <c r="P145" s="26">
        <v>8.0</v>
      </c>
      <c r="Q145" s="25">
        <v>0.0</v>
      </c>
      <c r="R145" s="28">
        <v>282.8</v>
      </c>
      <c r="S145" s="26">
        <v>0.0</v>
      </c>
      <c r="T145" s="26">
        <v>17.0</v>
      </c>
      <c r="U145" s="25">
        <v>0.0</v>
      </c>
      <c r="V145" s="26">
        <v>28.0</v>
      </c>
      <c r="W145" s="26">
        <v>56.0</v>
      </c>
      <c r="X145" s="25">
        <v>0.0</v>
      </c>
      <c r="Y145" s="26">
        <f>+1</f>
        <v>1</v>
      </c>
      <c r="Z145" s="26">
        <f>+3</f>
        <v>3</v>
      </c>
      <c r="AA145" s="26">
        <f>+2</f>
        <v>2</v>
      </c>
      <c r="AB145" s="26">
        <v>0.0</v>
      </c>
      <c r="AC145" s="26">
        <v>5.0</v>
      </c>
      <c r="AD145" s="26">
        <v>22.0</v>
      </c>
      <c r="AE145" s="26">
        <v>7.0</v>
      </c>
      <c r="AF145" s="26">
        <v>2.0</v>
      </c>
      <c r="AG145" s="28">
        <v>20.5</v>
      </c>
    </row>
    <row r="146">
      <c r="A146" s="25" t="s">
        <v>449</v>
      </c>
      <c r="B146" s="25">
        <v>2015.0</v>
      </c>
      <c r="C146" s="25" t="s">
        <v>279</v>
      </c>
      <c r="D146" s="26" t="s">
        <v>602</v>
      </c>
      <c r="E146" s="26">
        <v>75.0</v>
      </c>
      <c r="F146" s="26">
        <v>74.0</v>
      </c>
      <c r="G146" s="26">
        <v>0.0</v>
      </c>
      <c r="H146" s="26">
        <v>0.0</v>
      </c>
      <c r="I146" s="26">
        <v>149.0</v>
      </c>
      <c r="J146" s="25">
        <f>+5</f>
        <v>5</v>
      </c>
      <c r="K146" s="27">
        <v>0.0</v>
      </c>
      <c r="L146" s="26">
        <v>138.0</v>
      </c>
      <c r="M146" s="26">
        <v>135.0</v>
      </c>
      <c r="N146" s="26">
        <v>0.0</v>
      </c>
      <c r="O146" s="26">
        <v>0.0</v>
      </c>
      <c r="P146" s="26">
        <v>12.0</v>
      </c>
      <c r="Q146" s="25">
        <v>0.0</v>
      </c>
      <c r="R146" s="28">
        <v>292.5</v>
      </c>
      <c r="S146" s="26">
        <v>0.0</v>
      </c>
      <c r="T146" s="26">
        <v>18.0</v>
      </c>
      <c r="U146" s="25">
        <v>0.0</v>
      </c>
      <c r="V146" s="26">
        <v>28.0</v>
      </c>
      <c r="W146" s="26">
        <v>56.0</v>
      </c>
      <c r="X146" s="25">
        <v>0.0</v>
      </c>
      <c r="Y146" s="26">
        <f>+5</f>
        <v>5</v>
      </c>
      <c r="Z146" s="26">
        <f>+1</f>
        <v>1</v>
      </c>
      <c r="AA146" s="26">
        <v>-1.0</v>
      </c>
      <c r="AB146" s="26">
        <v>0.0</v>
      </c>
      <c r="AC146" s="26">
        <v>4.0</v>
      </c>
      <c r="AD146" s="26">
        <v>25.0</v>
      </c>
      <c r="AE146" s="26">
        <v>5.0</v>
      </c>
      <c r="AF146" s="26">
        <v>2.0</v>
      </c>
      <c r="AG146" s="28">
        <v>20.0</v>
      </c>
    </row>
    <row r="147">
      <c r="A147" s="25" t="s">
        <v>449</v>
      </c>
      <c r="B147" s="25">
        <v>2015.0</v>
      </c>
      <c r="C147" s="25" t="s">
        <v>666</v>
      </c>
      <c r="D147" s="26" t="s">
        <v>602</v>
      </c>
      <c r="E147" s="26">
        <v>72.0</v>
      </c>
      <c r="F147" s="26">
        <v>76.0</v>
      </c>
      <c r="G147" s="26">
        <v>0.0</v>
      </c>
      <c r="H147" s="26">
        <v>0.0</v>
      </c>
      <c r="I147" s="26">
        <v>148.0</v>
      </c>
      <c r="J147" s="25">
        <f>+4</f>
        <v>4</v>
      </c>
      <c r="K147" s="27">
        <v>0.0</v>
      </c>
      <c r="L147" s="26">
        <v>88.0</v>
      </c>
      <c r="M147" s="26">
        <v>131.0</v>
      </c>
      <c r="N147" s="26">
        <v>0.0</v>
      </c>
      <c r="O147" s="26">
        <v>0.0</v>
      </c>
      <c r="P147" s="26">
        <v>13.0</v>
      </c>
      <c r="Q147" s="25">
        <v>0.0</v>
      </c>
      <c r="R147" s="28">
        <v>291.5</v>
      </c>
      <c r="S147" s="26">
        <v>0.0</v>
      </c>
      <c r="T147" s="26">
        <v>20.0</v>
      </c>
      <c r="U147" s="25">
        <v>0.0</v>
      </c>
      <c r="V147" s="26">
        <v>29.0</v>
      </c>
      <c r="W147" s="26">
        <v>58.0</v>
      </c>
      <c r="X147" s="25">
        <v>0.0</v>
      </c>
      <c r="Y147" s="26" t="s">
        <v>34</v>
      </c>
      <c r="Z147" s="26">
        <f>+5</f>
        <v>5</v>
      </c>
      <c r="AA147" s="26">
        <v>-1.0</v>
      </c>
      <c r="AB147" s="26">
        <v>0.0</v>
      </c>
      <c r="AC147" s="26">
        <v>3.0</v>
      </c>
      <c r="AD147" s="26">
        <v>27.0</v>
      </c>
      <c r="AE147" s="26">
        <v>5.0</v>
      </c>
      <c r="AF147" s="26">
        <v>1.0</v>
      </c>
      <c r="AG147" s="28">
        <v>19.0</v>
      </c>
    </row>
    <row r="148">
      <c r="A148" s="25" t="s">
        <v>449</v>
      </c>
      <c r="B148" s="25">
        <v>2015.0</v>
      </c>
      <c r="C148" s="25" t="s">
        <v>669</v>
      </c>
      <c r="D148" s="26" t="s">
        <v>602</v>
      </c>
      <c r="E148" s="26">
        <v>74.0</v>
      </c>
      <c r="F148" s="26">
        <v>80.0</v>
      </c>
      <c r="G148" s="26">
        <v>0.0</v>
      </c>
      <c r="H148" s="26">
        <v>0.0</v>
      </c>
      <c r="I148" s="26">
        <v>154.0</v>
      </c>
      <c r="J148" s="25">
        <f>+10</f>
        <v>10</v>
      </c>
      <c r="K148" s="27">
        <v>0.0</v>
      </c>
      <c r="L148" s="26">
        <v>123.0</v>
      </c>
      <c r="M148" s="26">
        <v>154.0</v>
      </c>
      <c r="N148" s="26">
        <v>0.0</v>
      </c>
      <c r="O148" s="26">
        <v>0.0</v>
      </c>
      <c r="P148" s="26">
        <v>11.0</v>
      </c>
      <c r="Q148" s="25">
        <v>0.0</v>
      </c>
      <c r="R148" s="28">
        <v>284.8</v>
      </c>
      <c r="S148" s="26">
        <v>0.0</v>
      </c>
      <c r="T148" s="26">
        <v>26.0</v>
      </c>
      <c r="U148" s="25">
        <v>0.0</v>
      </c>
      <c r="V148" s="26">
        <v>32.0</v>
      </c>
      <c r="W148" s="26">
        <v>64.0</v>
      </c>
      <c r="X148" s="25">
        <v>0.0</v>
      </c>
      <c r="Y148" s="26">
        <f t="shared" ref="Y148:Y149" si="31">+1</f>
        <v>1</v>
      </c>
      <c r="Z148" s="26">
        <f>+9</f>
        <v>9</v>
      </c>
      <c r="AA148" s="26" t="s">
        <v>34</v>
      </c>
      <c r="AB148" s="26">
        <v>0.0</v>
      </c>
      <c r="AC148" s="26">
        <v>5.0</v>
      </c>
      <c r="AD148" s="26">
        <v>21.0</v>
      </c>
      <c r="AE148" s="26">
        <v>7.0</v>
      </c>
      <c r="AF148" s="26">
        <v>3.0</v>
      </c>
      <c r="AG148" s="28">
        <v>19.0</v>
      </c>
    </row>
    <row r="149">
      <c r="A149" s="25" t="s">
        <v>449</v>
      </c>
      <c r="B149" s="25">
        <v>2015.0</v>
      </c>
      <c r="C149" s="25" t="s">
        <v>672</v>
      </c>
      <c r="D149" s="26" t="s">
        <v>602</v>
      </c>
      <c r="E149" s="26">
        <v>75.0</v>
      </c>
      <c r="F149" s="26">
        <v>75.0</v>
      </c>
      <c r="G149" s="26">
        <v>0.0</v>
      </c>
      <c r="H149" s="26">
        <v>0.0</v>
      </c>
      <c r="I149" s="26">
        <v>150.0</v>
      </c>
      <c r="J149" s="25">
        <f>+6</f>
        <v>6</v>
      </c>
      <c r="K149" s="27">
        <v>0.0</v>
      </c>
      <c r="L149" s="26">
        <v>138.0</v>
      </c>
      <c r="M149" s="26">
        <v>141.0</v>
      </c>
      <c r="N149" s="26">
        <v>0.0</v>
      </c>
      <c r="O149" s="26">
        <v>0.0</v>
      </c>
      <c r="P149" s="26">
        <v>15.0</v>
      </c>
      <c r="Q149" s="25">
        <v>0.0</v>
      </c>
      <c r="R149" s="28">
        <v>271.8</v>
      </c>
      <c r="S149" s="26">
        <v>0.0</v>
      </c>
      <c r="T149" s="26">
        <v>19.0</v>
      </c>
      <c r="U149" s="25">
        <v>0.0</v>
      </c>
      <c r="V149" s="26">
        <v>30.0</v>
      </c>
      <c r="W149" s="26">
        <v>60.0</v>
      </c>
      <c r="X149" s="25">
        <v>0.0</v>
      </c>
      <c r="Y149" s="26">
        <f t="shared" si="31"/>
        <v>1</v>
      </c>
      <c r="Z149" s="26">
        <f>+5</f>
        <v>5</v>
      </c>
      <c r="AA149" s="26" t="s">
        <v>34</v>
      </c>
      <c r="AB149" s="26">
        <v>0.0</v>
      </c>
      <c r="AC149" s="26">
        <v>4.0</v>
      </c>
      <c r="AD149" s="26">
        <v>23.0</v>
      </c>
      <c r="AE149" s="26">
        <v>8.0</v>
      </c>
      <c r="AF149" s="26">
        <v>1.0</v>
      </c>
      <c r="AG149" s="28">
        <v>18.5</v>
      </c>
    </row>
    <row r="150">
      <c r="A150" s="25" t="s">
        <v>449</v>
      </c>
      <c r="B150" s="25">
        <v>2015.0</v>
      </c>
      <c r="C150" s="25" t="s">
        <v>674</v>
      </c>
      <c r="D150" s="26" t="s">
        <v>602</v>
      </c>
      <c r="E150" s="26">
        <v>74.0</v>
      </c>
      <c r="F150" s="26">
        <v>78.0</v>
      </c>
      <c r="G150" s="26">
        <v>0.0</v>
      </c>
      <c r="H150" s="26">
        <v>0.0</v>
      </c>
      <c r="I150" s="26">
        <v>152.0</v>
      </c>
      <c r="J150" s="25">
        <f t="shared" ref="J150:J151" si="32">+8</f>
        <v>8</v>
      </c>
      <c r="K150" s="27">
        <v>0.0</v>
      </c>
      <c r="L150" s="26">
        <v>123.0</v>
      </c>
      <c r="M150" s="26">
        <v>148.0</v>
      </c>
      <c r="N150" s="26">
        <v>0.0</v>
      </c>
      <c r="O150" s="26">
        <v>0.0</v>
      </c>
      <c r="P150" s="26">
        <v>12.0</v>
      </c>
      <c r="Q150" s="25">
        <v>0.0</v>
      </c>
      <c r="R150" s="28">
        <v>320.3</v>
      </c>
      <c r="S150" s="26">
        <v>0.0</v>
      </c>
      <c r="T150" s="26">
        <v>16.0</v>
      </c>
      <c r="U150" s="25">
        <v>0.0</v>
      </c>
      <c r="V150" s="26">
        <v>28.0</v>
      </c>
      <c r="W150" s="26">
        <v>56.0</v>
      </c>
      <c r="X150" s="25">
        <v>0.0</v>
      </c>
      <c r="Y150" s="26">
        <f>+2</f>
        <v>2</v>
      </c>
      <c r="Z150" s="26">
        <f>+9</f>
        <v>9</v>
      </c>
      <c r="AA150" s="26">
        <v>-3.0</v>
      </c>
      <c r="AB150" s="26">
        <v>0.0</v>
      </c>
      <c r="AC150" s="26">
        <v>5.0</v>
      </c>
      <c r="AD150" s="26">
        <v>19.0</v>
      </c>
      <c r="AE150" s="26">
        <v>11.0</v>
      </c>
      <c r="AF150" s="26">
        <v>1.0</v>
      </c>
      <c r="AG150" s="28">
        <v>18.0</v>
      </c>
    </row>
    <row r="151">
      <c r="A151" s="25" t="s">
        <v>449</v>
      </c>
      <c r="B151" s="25">
        <v>2015.0</v>
      </c>
      <c r="C151" s="25" t="s">
        <v>384</v>
      </c>
      <c r="D151" s="26" t="s">
        <v>602</v>
      </c>
      <c r="E151" s="26">
        <v>81.0</v>
      </c>
      <c r="F151" s="26">
        <v>71.0</v>
      </c>
      <c r="G151" s="26">
        <v>0.0</v>
      </c>
      <c r="H151" s="26">
        <v>0.0</v>
      </c>
      <c r="I151" s="26">
        <v>152.0</v>
      </c>
      <c r="J151" s="25">
        <f t="shared" si="32"/>
        <v>8</v>
      </c>
      <c r="K151" s="27">
        <v>0.0</v>
      </c>
      <c r="L151" s="26">
        <v>155.0</v>
      </c>
      <c r="M151" s="26">
        <v>148.0</v>
      </c>
      <c r="N151" s="26">
        <v>0.0</v>
      </c>
      <c r="O151" s="26">
        <v>0.0</v>
      </c>
      <c r="P151" s="26">
        <v>9.0</v>
      </c>
      <c r="Q151" s="25">
        <v>0.0</v>
      </c>
      <c r="R151" s="28">
        <v>322.5</v>
      </c>
      <c r="S151" s="26">
        <v>0.0</v>
      </c>
      <c r="T151" s="26">
        <v>20.0</v>
      </c>
      <c r="U151" s="25">
        <v>0.0</v>
      </c>
      <c r="V151" s="26">
        <v>30.0</v>
      </c>
      <c r="W151" s="26">
        <v>60.0</v>
      </c>
      <c r="X151" s="25">
        <v>0.0</v>
      </c>
      <c r="Y151" s="26">
        <f t="shared" ref="Y151:Y153" si="33">+1</f>
        <v>1</v>
      </c>
      <c r="Z151" s="26">
        <f t="shared" ref="Z151:Z152" si="34">+7</f>
        <v>7</v>
      </c>
      <c r="AA151" s="26" t="s">
        <v>34</v>
      </c>
      <c r="AB151" s="26">
        <v>0.0</v>
      </c>
      <c r="AC151" s="26">
        <v>4.0</v>
      </c>
      <c r="AD151" s="26">
        <v>23.0</v>
      </c>
      <c r="AE151" s="26">
        <v>7.0</v>
      </c>
      <c r="AF151" s="26">
        <v>2.0</v>
      </c>
      <c r="AG151" s="28">
        <v>18.0</v>
      </c>
    </row>
    <row r="152">
      <c r="A152" s="25" t="s">
        <v>449</v>
      </c>
      <c r="B152" s="25">
        <v>2015.0</v>
      </c>
      <c r="C152" s="25" t="s">
        <v>290</v>
      </c>
      <c r="D152" s="26" t="s">
        <v>602</v>
      </c>
      <c r="E152" s="26">
        <v>71.0</v>
      </c>
      <c r="F152" s="26">
        <v>80.0</v>
      </c>
      <c r="G152" s="26">
        <v>0.0</v>
      </c>
      <c r="H152" s="26">
        <v>0.0</v>
      </c>
      <c r="I152" s="26">
        <v>151.0</v>
      </c>
      <c r="J152" s="25">
        <f>+7</f>
        <v>7</v>
      </c>
      <c r="K152" s="27">
        <v>0.0</v>
      </c>
      <c r="L152" s="26">
        <v>69.0</v>
      </c>
      <c r="M152" s="26">
        <v>147.0</v>
      </c>
      <c r="N152" s="26">
        <v>0.0</v>
      </c>
      <c r="O152" s="26">
        <v>0.0</v>
      </c>
      <c r="P152" s="26">
        <v>16.0</v>
      </c>
      <c r="Q152" s="25">
        <v>0.0</v>
      </c>
      <c r="R152" s="28">
        <v>293.3</v>
      </c>
      <c r="S152" s="26">
        <v>0.0</v>
      </c>
      <c r="T152" s="26">
        <v>23.0</v>
      </c>
      <c r="U152" s="25">
        <v>0.0</v>
      </c>
      <c r="V152" s="26">
        <v>33.0</v>
      </c>
      <c r="W152" s="26">
        <v>66.0</v>
      </c>
      <c r="X152" s="25">
        <v>0.0</v>
      </c>
      <c r="Y152" s="26">
        <f t="shared" si="33"/>
        <v>1</v>
      </c>
      <c r="Z152" s="26">
        <f t="shared" si="34"/>
        <v>7</v>
      </c>
      <c r="AA152" s="26">
        <v>-1.0</v>
      </c>
      <c r="AB152" s="26">
        <v>0.0</v>
      </c>
      <c r="AC152" s="26">
        <v>4.0</v>
      </c>
      <c r="AD152" s="26">
        <v>22.0</v>
      </c>
      <c r="AE152" s="26">
        <v>9.0</v>
      </c>
      <c r="AF152" s="26">
        <v>1.0</v>
      </c>
      <c r="AG152" s="28">
        <v>17.5</v>
      </c>
    </row>
    <row r="153">
      <c r="A153" s="25" t="s">
        <v>449</v>
      </c>
      <c r="B153" s="25">
        <v>2015.0</v>
      </c>
      <c r="C153" s="27" t="s">
        <v>308</v>
      </c>
      <c r="D153" s="26" t="s">
        <v>602</v>
      </c>
      <c r="E153" s="26">
        <v>77.0</v>
      </c>
      <c r="F153" s="26">
        <v>76.0</v>
      </c>
      <c r="G153" s="26">
        <v>0.0</v>
      </c>
      <c r="H153" s="26">
        <v>0.0</v>
      </c>
      <c r="I153" s="26">
        <v>153.0</v>
      </c>
      <c r="J153" s="27">
        <f t="shared" ref="J153:J154" si="35">+9</f>
        <v>9</v>
      </c>
      <c r="K153" s="27">
        <v>0.0</v>
      </c>
      <c r="L153" s="26">
        <v>151.0</v>
      </c>
      <c r="M153" s="26">
        <v>152.0</v>
      </c>
      <c r="N153" s="26">
        <v>0.0</v>
      </c>
      <c r="O153" s="26">
        <v>0.0</v>
      </c>
      <c r="P153" s="26">
        <v>15.0</v>
      </c>
      <c r="Q153" s="25">
        <v>0.0</v>
      </c>
      <c r="R153" s="28">
        <v>295.3</v>
      </c>
      <c r="S153" s="26">
        <v>0.0</v>
      </c>
      <c r="T153" s="26">
        <v>14.0</v>
      </c>
      <c r="U153" s="25">
        <v>0.0</v>
      </c>
      <c r="V153" s="26">
        <v>27.0</v>
      </c>
      <c r="W153" s="26">
        <v>54.0</v>
      </c>
      <c r="X153" s="25">
        <v>0.0</v>
      </c>
      <c r="Y153" s="26">
        <f t="shared" si="33"/>
        <v>1</v>
      </c>
      <c r="Z153" s="26">
        <f>+10</f>
        <v>10</v>
      </c>
      <c r="AA153" s="26">
        <v>-2.0</v>
      </c>
      <c r="AB153" s="26">
        <v>0.0</v>
      </c>
      <c r="AC153" s="26">
        <v>5.0</v>
      </c>
      <c r="AD153" s="26">
        <v>19.0</v>
      </c>
      <c r="AE153" s="26">
        <v>10.0</v>
      </c>
      <c r="AF153" s="26">
        <v>2.0</v>
      </c>
      <c r="AG153" s="28">
        <v>17.5</v>
      </c>
    </row>
    <row r="154">
      <c r="A154" s="25" t="s">
        <v>449</v>
      </c>
      <c r="B154" s="25">
        <v>2015.0</v>
      </c>
      <c r="C154" s="25" t="s">
        <v>677</v>
      </c>
      <c r="D154" s="26" t="s">
        <v>602</v>
      </c>
      <c r="E154" s="26">
        <v>73.0</v>
      </c>
      <c r="F154" s="26">
        <v>80.0</v>
      </c>
      <c r="G154" s="26">
        <v>0.0</v>
      </c>
      <c r="H154" s="26">
        <v>0.0</v>
      </c>
      <c r="I154" s="26">
        <v>153.0</v>
      </c>
      <c r="J154" s="25">
        <f t="shared" si="35"/>
        <v>9</v>
      </c>
      <c r="K154" s="27">
        <v>0.0</v>
      </c>
      <c r="L154" s="26">
        <v>109.0</v>
      </c>
      <c r="M154" s="26">
        <v>152.0</v>
      </c>
      <c r="N154" s="26">
        <v>0.0</v>
      </c>
      <c r="O154" s="26">
        <v>0.0</v>
      </c>
      <c r="P154" s="26">
        <v>20.0</v>
      </c>
      <c r="Q154" s="25">
        <v>0.0</v>
      </c>
      <c r="R154" s="28">
        <v>298.0</v>
      </c>
      <c r="S154" s="26">
        <v>0.0</v>
      </c>
      <c r="T154" s="26">
        <v>20.0</v>
      </c>
      <c r="U154" s="25">
        <v>0.0</v>
      </c>
      <c r="V154" s="26">
        <v>30.5</v>
      </c>
      <c r="W154" s="26">
        <v>61.0</v>
      </c>
      <c r="X154" s="25">
        <v>0.0</v>
      </c>
      <c r="Y154" s="26">
        <f>+3</f>
        <v>3</v>
      </c>
      <c r="Z154" s="26">
        <f>+5</f>
        <v>5</v>
      </c>
      <c r="AA154" s="26">
        <f>+1</f>
        <v>1</v>
      </c>
      <c r="AB154" s="26">
        <v>0.0</v>
      </c>
      <c r="AC154" s="26">
        <v>3.0</v>
      </c>
      <c r="AD154" s="26">
        <v>24.0</v>
      </c>
      <c r="AE154" s="26">
        <v>7.0</v>
      </c>
      <c r="AF154" s="26">
        <v>2.0</v>
      </c>
      <c r="AG154" s="28">
        <v>15.5</v>
      </c>
    </row>
    <row r="155">
      <c r="A155" s="25" t="s">
        <v>449</v>
      </c>
      <c r="B155" s="25">
        <v>2015.0</v>
      </c>
      <c r="C155" s="25" t="s">
        <v>420</v>
      </c>
      <c r="D155" s="26" t="s">
        <v>682</v>
      </c>
      <c r="E155" s="26">
        <v>72.0</v>
      </c>
      <c r="F155" s="26">
        <v>0.0</v>
      </c>
      <c r="G155" s="26">
        <v>0.0</v>
      </c>
      <c r="H155" s="26">
        <v>0.0</v>
      </c>
      <c r="I155" s="26">
        <v>72.0</v>
      </c>
      <c r="J155" s="25" t="s">
        <v>34</v>
      </c>
      <c r="K155" s="27">
        <v>0.0</v>
      </c>
      <c r="L155" s="26">
        <v>88.0</v>
      </c>
      <c r="M155" s="26">
        <v>0.0</v>
      </c>
      <c r="N155" s="26">
        <v>0.0</v>
      </c>
      <c r="O155" s="26">
        <v>0.0</v>
      </c>
      <c r="P155" s="26">
        <v>6.0</v>
      </c>
      <c r="Q155" s="25">
        <v>0.0</v>
      </c>
      <c r="R155" s="28">
        <v>301.5</v>
      </c>
      <c r="S155" s="26">
        <v>0.0</v>
      </c>
      <c r="T155" s="26">
        <v>11.0</v>
      </c>
      <c r="U155" s="25">
        <v>0.0</v>
      </c>
      <c r="V155" s="26">
        <v>27.0</v>
      </c>
      <c r="W155" s="26">
        <v>27.0</v>
      </c>
      <c r="X155" s="25">
        <v>0.0</v>
      </c>
      <c r="Y155" s="26" t="s">
        <v>34</v>
      </c>
      <c r="Z155" s="26">
        <f>+3</f>
        <v>3</v>
      </c>
      <c r="AA155" s="26">
        <v>-3.0</v>
      </c>
      <c r="AB155" s="26">
        <v>0.0</v>
      </c>
      <c r="AC155" s="26">
        <v>4.0</v>
      </c>
      <c r="AD155" s="26">
        <v>11.0</v>
      </c>
      <c r="AE155" s="26">
        <v>2.0</v>
      </c>
      <c r="AF155" s="26">
        <v>1.0</v>
      </c>
      <c r="AG155" s="28">
        <v>15.5</v>
      </c>
    </row>
    <row r="156">
      <c r="A156" s="25" t="s">
        <v>449</v>
      </c>
      <c r="B156" s="25">
        <v>2015.0</v>
      </c>
      <c r="C156" s="25" t="s">
        <v>683</v>
      </c>
      <c r="D156" s="26" t="s">
        <v>602</v>
      </c>
      <c r="E156" s="26">
        <v>76.0</v>
      </c>
      <c r="F156" s="26">
        <v>76.0</v>
      </c>
      <c r="G156" s="26">
        <v>0.0</v>
      </c>
      <c r="H156" s="26">
        <v>0.0</v>
      </c>
      <c r="I156" s="26">
        <v>152.0</v>
      </c>
      <c r="J156" s="25">
        <f>+8</f>
        <v>8</v>
      </c>
      <c r="K156" s="27">
        <v>0.0</v>
      </c>
      <c r="L156" s="26">
        <v>146.0</v>
      </c>
      <c r="M156" s="26">
        <v>148.0</v>
      </c>
      <c r="N156" s="26">
        <v>0.0</v>
      </c>
      <c r="O156" s="26">
        <v>0.0</v>
      </c>
      <c r="P156" s="26">
        <v>7.0</v>
      </c>
      <c r="Q156" s="25">
        <v>0.0</v>
      </c>
      <c r="R156" s="28">
        <v>291.8</v>
      </c>
      <c r="S156" s="26">
        <v>0.0</v>
      </c>
      <c r="T156" s="26">
        <v>20.0</v>
      </c>
      <c r="U156" s="25">
        <v>0.0</v>
      </c>
      <c r="V156" s="26">
        <v>30.5</v>
      </c>
      <c r="W156" s="26">
        <v>61.0</v>
      </c>
      <c r="X156" s="25">
        <v>0.0</v>
      </c>
      <c r="Y156" s="26">
        <f>+1</f>
        <v>1</v>
      </c>
      <c r="Z156" s="26">
        <f>+7</f>
        <v>7</v>
      </c>
      <c r="AA156" s="26" t="s">
        <v>34</v>
      </c>
      <c r="AB156" s="26">
        <v>0.0</v>
      </c>
      <c r="AC156" s="26">
        <v>2.0</v>
      </c>
      <c r="AD156" s="26">
        <v>26.0</v>
      </c>
      <c r="AE156" s="26">
        <v>6.0</v>
      </c>
      <c r="AF156" s="26">
        <v>2.0</v>
      </c>
      <c r="AG156" s="28">
        <v>14.0</v>
      </c>
    </row>
    <row r="157">
      <c r="A157" s="25" t="s">
        <v>449</v>
      </c>
      <c r="B157" s="25">
        <v>2015.0</v>
      </c>
      <c r="C157" s="25" t="s">
        <v>546</v>
      </c>
      <c r="D157" s="26" t="s">
        <v>682</v>
      </c>
      <c r="E157" s="26">
        <v>81.0</v>
      </c>
      <c r="F157" s="26">
        <v>0.0</v>
      </c>
      <c r="G157" s="26">
        <v>0.0</v>
      </c>
      <c r="H157" s="26">
        <v>0.0</v>
      </c>
      <c r="I157" s="26">
        <v>81.0</v>
      </c>
      <c r="J157" s="25">
        <f>+9</f>
        <v>9</v>
      </c>
      <c r="K157" s="27">
        <v>0.0</v>
      </c>
      <c r="L157" s="26">
        <v>155.0</v>
      </c>
      <c r="M157" s="26">
        <v>0.0</v>
      </c>
      <c r="N157" s="26">
        <v>0.0</v>
      </c>
      <c r="O157" s="26">
        <v>0.0</v>
      </c>
      <c r="P157" s="26">
        <v>5.0</v>
      </c>
      <c r="Q157" s="25">
        <v>0.0</v>
      </c>
      <c r="R157" s="28">
        <v>318.0</v>
      </c>
      <c r="S157" s="26">
        <v>0.0</v>
      </c>
      <c r="T157" s="26">
        <v>7.0</v>
      </c>
      <c r="U157" s="25">
        <v>0.0</v>
      </c>
      <c r="V157" s="26">
        <v>30.0</v>
      </c>
      <c r="W157" s="26">
        <v>30.0</v>
      </c>
      <c r="X157" s="25">
        <v>0.0</v>
      </c>
      <c r="Y157" s="26">
        <f>+3</f>
        <v>3</v>
      </c>
      <c r="Z157" s="26">
        <f>+1</f>
        <v>1</v>
      </c>
      <c r="AA157" s="26">
        <f>+5</f>
        <v>5</v>
      </c>
      <c r="AB157" s="26">
        <v>0.0</v>
      </c>
      <c r="AC157" s="26">
        <v>4.0</v>
      </c>
      <c r="AD157" s="26">
        <v>5.0</v>
      </c>
      <c r="AE157" s="26">
        <v>7.0</v>
      </c>
      <c r="AF157" s="26">
        <v>2.0</v>
      </c>
      <c r="AG157" s="28">
        <v>9.0</v>
      </c>
    </row>
  </sheetData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15.14"/>
    <col customWidth="1" min="2" max="2" width="4.43"/>
    <col customWidth="1" min="3" max="3" width="20.29"/>
    <col customWidth="1" min="4" max="4" width="4.86"/>
    <col customWidth="1" min="5" max="8" width="2.86"/>
    <col customWidth="1" min="9" max="9" width="3.57"/>
    <col customWidth="1" min="10" max="10" width="3.29"/>
    <col customWidth="1" min="11" max="11" width="8.57"/>
    <col customWidth="1" min="12" max="15" width="5.57"/>
    <col customWidth="1" min="16" max="16" width="5.29"/>
    <col customWidth="1" min="17" max="17" width="4.57"/>
    <col customWidth="1" min="18" max="18" width="4.86"/>
    <col customWidth="1" min="19" max="19" width="4.57"/>
    <col customWidth="1" min="20" max="20" width="5.57"/>
    <col customWidth="1" min="21" max="21" width="4.57"/>
    <col customWidth="1" min="22" max="22" width="7.0"/>
    <col customWidth="1" min="23" max="23" width="6.57"/>
    <col customWidth="1" min="24" max="24" width="4.57"/>
    <col customWidth="1" min="25" max="27" width="3.57"/>
    <col customWidth="1" min="28" max="28" width="4.0"/>
    <col customWidth="1" min="29" max="30" width="4.14"/>
    <col customWidth="1" min="31" max="31" width="4.43"/>
    <col customWidth="1" min="32" max="32" width="4.0"/>
    <col customWidth="1" min="33" max="33" width="4.86"/>
  </cols>
  <sheetData>
    <row r="1">
      <c r="A1" s="21" t="s">
        <v>421</v>
      </c>
      <c r="B1" s="21" t="s">
        <v>422</v>
      </c>
      <c r="C1" s="21" t="s">
        <v>22</v>
      </c>
      <c r="D1" s="22" t="s">
        <v>423</v>
      </c>
      <c r="E1" s="22" t="s">
        <v>424</v>
      </c>
      <c r="F1" s="22" t="s">
        <v>425</v>
      </c>
      <c r="G1" s="22" t="s">
        <v>426</v>
      </c>
      <c r="H1" s="22" t="s">
        <v>427</v>
      </c>
      <c r="I1" s="22" t="s">
        <v>428</v>
      </c>
      <c r="J1" s="21" t="s">
        <v>429</v>
      </c>
      <c r="K1" s="23" t="s">
        <v>430</v>
      </c>
      <c r="L1" s="22" t="s">
        <v>431</v>
      </c>
      <c r="M1" s="22" t="s">
        <v>432</v>
      </c>
      <c r="N1" s="22" t="s">
        <v>433</v>
      </c>
      <c r="O1" s="22" t="s">
        <v>434</v>
      </c>
      <c r="P1" s="22" t="s">
        <v>435</v>
      </c>
      <c r="Q1" s="21" t="s">
        <v>4</v>
      </c>
      <c r="R1" s="24" t="s">
        <v>436</v>
      </c>
      <c r="S1" s="22" t="s">
        <v>4</v>
      </c>
      <c r="T1" s="22" t="s">
        <v>437</v>
      </c>
      <c r="U1" s="21" t="s">
        <v>4</v>
      </c>
      <c r="V1" s="22" t="s">
        <v>438</v>
      </c>
      <c r="W1" s="22" t="s">
        <v>439</v>
      </c>
      <c r="X1" s="21" t="s">
        <v>4</v>
      </c>
      <c r="Y1" s="22" t="s">
        <v>440</v>
      </c>
      <c r="Z1" s="22" t="s">
        <v>441</v>
      </c>
      <c r="AA1" s="22" t="s">
        <v>442</v>
      </c>
      <c r="AB1" s="22" t="s">
        <v>443</v>
      </c>
      <c r="AC1" s="22" t="s">
        <v>444</v>
      </c>
      <c r="AD1" s="22" t="s">
        <v>445</v>
      </c>
      <c r="AE1" s="22" t="s">
        <v>446</v>
      </c>
      <c r="AF1" s="22" t="s">
        <v>447</v>
      </c>
      <c r="AG1" s="24" t="s">
        <v>448</v>
      </c>
    </row>
    <row r="2">
      <c r="A2" s="25" t="s">
        <v>449</v>
      </c>
      <c r="B2" s="25">
        <v>2014.0</v>
      </c>
      <c r="C2" s="25" t="s">
        <v>512</v>
      </c>
      <c r="D2" s="26">
        <v>1.0</v>
      </c>
      <c r="E2" s="26">
        <v>67.0</v>
      </c>
      <c r="F2" s="26">
        <v>67.0</v>
      </c>
      <c r="G2" s="26">
        <v>64.0</v>
      </c>
      <c r="H2" s="26">
        <v>65.0</v>
      </c>
      <c r="I2" s="26">
        <v>263.0</v>
      </c>
      <c r="J2" s="25">
        <v>-17.0</v>
      </c>
      <c r="K2" s="27">
        <v>1026000.0</v>
      </c>
      <c r="L2" s="26">
        <v>16.0</v>
      </c>
      <c r="M2" s="26">
        <v>9.0</v>
      </c>
      <c r="N2" s="26">
        <v>2.0</v>
      </c>
      <c r="O2" s="26">
        <v>1.0</v>
      </c>
      <c r="P2" s="26">
        <v>47.0</v>
      </c>
      <c r="Q2" s="25">
        <v>1.0</v>
      </c>
      <c r="R2" s="28">
        <v>266.9</v>
      </c>
      <c r="S2" s="26">
        <v>71.0</v>
      </c>
      <c r="T2" s="26">
        <v>52.0</v>
      </c>
      <c r="U2" s="25" t="s">
        <v>513</v>
      </c>
      <c r="V2" s="26">
        <v>26.8</v>
      </c>
      <c r="W2" s="26">
        <v>107.0</v>
      </c>
      <c r="X2" s="25" t="s">
        <v>491</v>
      </c>
      <c r="Y2" s="26">
        <v>-5.0</v>
      </c>
      <c r="Z2" s="26">
        <v>-8.0</v>
      </c>
      <c r="AA2" s="26">
        <v>-4.0</v>
      </c>
      <c r="AB2" s="26">
        <v>1.0</v>
      </c>
      <c r="AC2" s="26">
        <v>17.0</v>
      </c>
      <c r="AD2" s="26">
        <v>52.0</v>
      </c>
      <c r="AE2" s="26">
        <v>2.0</v>
      </c>
      <c r="AF2" s="26">
        <v>0.0</v>
      </c>
      <c r="AG2" s="28">
        <v>114.0</v>
      </c>
    </row>
    <row r="3">
      <c r="A3" s="25" t="s">
        <v>449</v>
      </c>
      <c r="B3" s="25">
        <v>2014.0</v>
      </c>
      <c r="C3" s="25" t="s">
        <v>515</v>
      </c>
      <c r="D3" s="26">
        <v>3.0</v>
      </c>
      <c r="E3" s="26">
        <v>66.0</v>
      </c>
      <c r="F3" s="26">
        <v>67.0</v>
      </c>
      <c r="G3" s="26">
        <v>70.0</v>
      </c>
      <c r="H3" s="26">
        <v>64.0</v>
      </c>
      <c r="I3" s="26">
        <v>267.0</v>
      </c>
      <c r="J3" s="25">
        <v>-13.0</v>
      </c>
      <c r="K3" s="27">
        <v>387600.0</v>
      </c>
      <c r="L3" s="26">
        <v>5.0</v>
      </c>
      <c r="M3" s="26">
        <v>5.0</v>
      </c>
      <c r="N3" s="26">
        <v>9.0</v>
      </c>
      <c r="O3" s="26">
        <v>3.0</v>
      </c>
      <c r="P3" s="26">
        <v>40.0</v>
      </c>
      <c r="Q3" s="25" t="s">
        <v>466</v>
      </c>
      <c r="R3" s="28">
        <v>286.6</v>
      </c>
      <c r="S3" s="26" t="s">
        <v>497</v>
      </c>
      <c r="T3" s="26">
        <v>57.0</v>
      </c>
      <c r="U3" s="25">
        <v>2.0</v>
      </c>
      <c r="V3" s="26">
        <v>28.3</v>
      </c>
      <c r="W3" s="26">
        <v>113.0</v>
      </c>
      <c r="X3" s="25" t="s">
        <v>517</v>
      </c>
      <c r="Y3" s="26">
        <v>-1.0</v>
      </c>
      <c r="Z3" s="26">
        <v>-7.0</v>
      </c>
      <c r="AA3" s="26">
        <v>-5.0</v>
      </c>
      <c r="AB3" s="26">
        <v>0.0</v>
      </c>
      <c r="AC3" s="26">
        <v>23.0</v>
      </c>
      <c r="AD3" s="26">
        <v>40.0</v>
      </c>
      <c r="AE3" s="26">
        <v>8.0</v>
      </c>
      <c r="AF3" s="26">
        <v>1.0</v>
      </c>
      <c r="AG3" s="28">
        <v>102.0</v>
      </c>
    </row>
    <row r="4">
      <c r="A4" s="25" t="s">
        <v>449</v>
      </c>
      <c r="B4" s="25">
        <v>2014.0</v>
      </c>
      <c r="C4" s="25" t="s">
        <v>10</v>
      </c>
      <c r="D4" s="26" t="s">
        <v>513</v>
      </c>
      <c r="E4" s="26">
        <v>67.0</v>
      </c>
      <c r="F4" s="26">
        <v>67.0</v>
      </c>
      <c r="G4" s="26">
        <v>69.0</v>
      </c>
      <c r="H4" s="26">
        <v>66.0</v>
      </c>
      <c r="I4" s="26">
        <v>269.0</v>
      </c>
      <c r="J4" s="25">
        <v>-11.0</v>
      </c>
      <c r="K4" s="27">
        <v>235600.0</v>
      </c>
      <c r="L4" s="26">
        <v>16.0</v>
      </c>
      <c r="M4" s="26">
        <v>9.0</v>
      </c>
      <c r="N4" s="26">
        <v>9.0</v>
      </c>
      <c r="O4" s="26">
        <v>4.0</v>
      </c>
      <c r="P4" s="26">
        <v>39.0</v>
      </c>
      <c r="Q4" s="25" t="s">
        <v>474</v>
      </c>
      <c r="R4" s="28">
        <v>282.1</v>
      </c>
      <c r="S4" s="26">
        <v>37.0</v>
      </c>
      <c r="T4" s="26">
        <v>53.0</v>
      </c>
      <c r="U4" s="25">
        <v>3.0</v>
      </c>
      <c r="V4" s="26">
        <v>28.3</v>
      </c>
      <c r="W4" s="26">
        <v>113.0</v>
      </c>
      <c r="X4" s="25" t="s">
        <v>517</v>
      </c>
      <c r="Y4" s="26">
        <v>-2.0</v>
      </c>
      <c r="Z4" s="26">
        <v>-5.0</v>
      </c>
      <c r="AA4" s="26">
        <v>-4.0</v>
      </c>
      <c r="AB4" s="26">
        <v>1.0</v>
      </c>
      <c r="AC4" s="26">
        <v>21.0</v>
      </c>
      <c r="AD4" s="26">
        <v>40.0</v>
      </c>
      <c r="AE4" s="26">
        <v>8.0</v>
      </c>
      <c r="AF4" s="26">
        <v>2.0</v>
      </c>
      <c r="AG4" s="28">
        <v>101.0</v>
      </c>
    </row>
    <row r="5">
      <c r="A5" s="25" t="s">
        <v>449</v>
      </c>
      <c r="B5" s="25">
        <v>2014.0</v>
      </c>
      <c r="C5" s="25" t="s">
        <v>109</v>
      </c>
      <c r="D5" s="26">
        <v>2.0</v>
      </c>
      <c r="E5" s="26">
        <v>67.0</v>
      </c>
      <c r="F5" s="26">
        <v>63.0</v>
      </c>
      <c r="G5" s="26">
        <v>65.0</v>
      </c>
      <c r="H5" s="26">
        <v>69.0</v>
      </c>
      <c r="I5" s="26">
        <v>264.0</v>
      </c>
      <c r="J5" s="25">
        <v>-16.0</v>
      </c>
      <c r="K5" s="27">
        <v>615600.0</v>
      </c>
      <c r="L5" s="26">
        <v>16.0</v>
      </c>
      <c r="M5" s="26">
        <v>1.0</v>
      </c>
      <c r="N5" s="26">
        <v>1.0</v>
      </c>
      <c r="O5" s="26">
        <v>2.0</v>
      </c>
      <c r="P5" s="26">
        <v>41.0</v>
      </c>
      <c r="Q5" s="25" t="s">
        <v>491</v>
      </c>
      <c r="R5" s="28">
        <v>271.0</v>
      </c>
      <c r="S5" s="26">
        <v>67.0</v>
      </c>
      <c r="T5" s="26">
        <v>59.0</v>
      </c>
      <c r="U5" s="25">
        <v>1.0</v>
      </c>
      <c r="V5" s="26">
        <v>28.8</v>
      </c>
      <c r="W5" s="26">
        <v>115.0</v>
      </c>
      <c r="X5" s="25" t="s">
        <v>450</v>
      </c>
      <c r="Y5" s="26">
        <v>-5.0</v>
      </c>
      <c r="Z5" s="26">
        <v>-6.0</v>
      </c>
      <c r="AA5" s="26">
        <v>-5.0</v>
      </c>
      <c r="AB5" s="26">
        <v>0.0</v>
      </c>
      <c r="AC5" s="26">
        <v>18.0</v>
      </c>
      <c r="AD5" s="26">
        <v>52.0</v>
      </c>
      <c r="AE5" s="26">
        <v>2.0</v>
      </c>
      <c r="AF5" s="26">
        <v>0.0</v>
      </c>
      <c r="AG5" s="28">
        <v>99.0</v>
      </c>
    </row>
    <row r="6">
      <c r="A6" s="25" t="s">
        <v>449</v>
      </c>
      <c r="B6" s="25">
        <v>2014.0</v>
      </c>
      <c r="C6" s="25" t="s">
        <v>108</v>
      </c>
      <c r="D6" s="26" t="s">
        <v>513</v>
      </c>
      <c r="E6" s="26">
        <v>69.0</v>
      </c>
      <c r="F6" s="26">
        <v>65.0</v>
      </c>
      <c r="G6" s="26">
        <v>70.0</v>
      </c>
      <c r="H6" s="26">
        <v>65.0</v>
      </c>
      <c r="I6" s="26">
        <v>269.0</v>
      </c>
      <c r="J6" s="25">
        <v>-11.0</v>
      </c>
      <c r="K6" s="27">
        <v>235600.0</v>
      </c>
      <c r="L6" s="26">
        <v>44.0</v>
      </c>
      <c r="M6" s="26">
        <v>9.0</v>
      </c>
      <c r="N6" s="26">
        <v>13.0</v>
      </c>
      <c r="O6" s="26">
        <v>4.0</v>
      </c>
      <c r="P6" s="26">
        <v>39.0</v>
      </c>
      <c r="Q6" s="25" t="s">
        <v>474</v>
      </c>
      <c r="R6" s="28">
        <v>283.9</v>
      </c>
      <c r="S6" s="26" t="s">
        <v>455</v>
      </c>
      <c r="T6" s="26">
        <v>49.0</v>
      </c>
      <c r="U6" s="25" t="s">
        <v>472</v>
      </c>
      <c r="V6" s="26">
        <v>27.0</v>
      </c>
      <c r="W6" s="26">
        <v>108.0</v>
      </c>
      <c r="X6" s="25">
        <v>13.0</v>
      </c>
      <c r="Y6" s="26">
        <v>-1.0</v>
      </c>
      <c r="Z6" s="26">
        <v>-6.0</v>
      </c>
      <c r="AA6" s="26">
        <v>-4.0</v>
      </c>
      <c r="AB6" s="26">
        <v>0.0</v>
      </c>
      <c r="AC6" s="26">
        <v>19.0</v>
      </c>
      <c r="AD6" s="26">
        <v>46.0</v>
      </c>
      <c r="AE6" s="26">
        <v>6.0</v>
      </c>
      <c r="AF6" s="26">
        <v>1.0</v>
      </c>
      <c r="AG6" s="28">
        <v>92.0</v>
      </c>
    </row>
    <row r="7">
      <c r="A7" s="25" t="s">
        <v>449</v>
      </c>
      <c r="B7" s="25">
        <v>2014.0</v>
      </c>
      <c r="C7" s="25" t="s">
        <v>524</v>
      </c>
      <c r="D7" s="26" t="s">
        <v>513</v>
      </c>
      <c r="E7" s="26">
        <v>64.0</v>
      </c>
      <c r="F7" s="26">
        <v>70.0</v>
      </c>
      <c r="G7" s="26">
        <v>69.0</v>
      </c>
      <c r="H7" s="26">
        <v>66.0</v>
      </c>
      <c r="I7" s="26">
        <v>269.0</v>
      </c>
      <c r="J7" s="25">
        <v>-11.0</v>
      </c>
      <c r="K7" s="27">
        <v>235600.0</v>
      </c>
      <c r="L7" s="26">
        <v>1.0</v>
      </c>
      <c r="M7" s="26">
        <v>9.0</v>
      </c>
      <c r="N7" s="26">
        <v>9.0</v>
      </c>
      <c r="O7" s="26">
        <v>4.0</v>
      </c>
      <c r="P7" s="26">
        <v>36.0</v>
      </c>
      <c r="Q7" s="25" t="s">
        <v>525</v>
      </c>
      <c r="R7" s="28">
        <v>279.1</v>
      </c>
      <c r="S7" s="26">
        <v>47.0</v>
      </c>
      <c r="T7" s="26">
        <v>48.0</v>
      </c>
      <c r="U7" s="25" t="s">
        <v>458</v>
      </c>
      <c r="V7" s="26">
        <v>28.0</v>
      </c>
      <c r="W7" s="26">
        <v>112.0</v>
      </c>
      <c r="X7" s="25" t="s">
        <v>481</v>
      </c>
      <c r="Y7" s="26">
        <v>-3.0</v>
      </c>
      <c r="Z7" s="26">
        <v>-2.0</v>
      </c>
      <c r="AA7" s="26">
        <v>-6.0</v>
      </c>
      <c r="AB7" s="26">
        <v>0.0</v>
      </c>
      <c r="AC7" s="26">
        <v>18.0</v>
      </c>
      <c r="AD7" s="26">
        <v>47.0</v>
      </c>
      <c r="AE7" s="26">
        <v>7.0</v>
      </c>
      <c r="AF7" s="26">
        <v>0.0</v>
      </c>
      <c r="AG7" s="28">
        <v>90.0</v>
      </c>
    </row>
    <row r="8">
      <c r="A8" s="25" t="s">
        <v>449</v>
      </c>
      <c r="B8" s="25">
        <v>2014.0</v>
      </c>
      <c r="C8" s="25" t="s">
        <v>420</v>
      </c>
      <c r="D8" s="26" t="s">
        <v>491</v>
      </c>
      <c r="E8" s="26">
        <v>69.0</v>
      </c>
      <c r="F8" s="26">
        <v>63.0</v>
      </c>
      <c r="G8" s="26">
        <v>70.0</v>
      </c>
      <c r="H8" s="26">
        <v>68.0</v>
      </c>
      <c r="I8" s="26">
        <v>270.0</v>
      </c>
      <c r="J8" s="25">
        <v>-10.0</v>
      </c>
      <c r="K8" s="27">
        <v>183825.0</v>
      </c>
      <c r="L8" s="26">
        <v>44.0</v>
      </c>
      <c r="M8" s="26">
        <v>3.0</v>
      </c>
      <c r="N8" s="26">
        <v>5.0</v>
      </c>
      <c r="O8" s="26">
        <v>7.0</v>
      </c>
      <c r="P8" s="26">
        <v>39.0</v>
      </c>
      <c r="Q8" s="25" t="s">
        <v>474</v>
      </c>
      <c r="R8" s="28">
        <v>290.3</v>
      </c>
      <c r="S8" s="26">
        <v>10.0</v>
      </c>
      <c r="T8" s="26">
        <v>49.0</v>
      </c>
      <c r="U8" s="25" t="s">
        <v>472</v>
      </c>
      <c r="V8" s="26">
        <v>27.8</v>
      </c>
      <c r="W8" s="26">
        <v>111.0</v>
      </c>
      <c r="X8" s="25" t="s">
        <v>462</v>
      </c>
      <c r="Y8" s="26">
        <f>+1</f>
        <v>1</v>
      </c>
      <c r="Z8" s="26">
        <v>-3.0</v>
      </c>
      <c r="AA8" s="26">
        <v>-8.0</v>
      </c>
      <c r="AB8" s="26">
        <v>1.0</v>
      </c>
      <c r="AC8" s="26">
        <v>19.0</v>
      </c>
      <c r="AD8" s="26">
        <v>41.0</v>
      </c>
      <c r="AE8" s="26">
        <v>11.0</v>
      </c>
      <c r="AF8" s="26">
        <v>0.0</v>
      </c>
      <c r="AG8" s="28">
        <v>90.0</v>
      </c>
    </row>
    <row r="9">
      <c r="A9" s="25" t="s">
        <v>449</v>
      </c>
      <c r="B9" s="25">
        <v>2014.0</v>
      </c>
      <c r="C9" s="25" t="s">
        <v>207</v>
      </c>
      <c r="D9" s="26" t="s">
        <v>466</v>
      </c>
      <c r="E9" s="26">
        <v>68.0</v>
      </c>
      <c r="F9" s="26">
        <v>65.0</v>
      </c>
      <c r="G9" s="26">
        <v>70.0</v>
      </c>
      <c r="H9" s="26">
        <v>68.0</v>
      </c>
      <c r="I9" s="26">
        <v>271.0</v>
      </c>
      <c r="J9" s="25">
        <v>-9.0</v>
      </c>
      <c r="K9" s="27">
        <v>153900.0</v>
      </c>
      <c r="L9" s="26">
        <v>32.0</v>
      </c>
      <c r="M9" s="26">
        <v>5.0</v>
      </c>
      <c r="N9" s="26">
        <v>9.0</v>
      </c>
      <c r="O9" s="26">
        <v>9.0</v>
      </c>
      <c r="P9" s="26">
        <v>40.0</v>
      </c>
      <c r="Q9" s="25" t="s">
        <v>466</v>
      </c>
      <c r="R9" s="28">
        <v>286.9</v>
      </c>
      <c r="S9" s="26">
        <v>18.0</v>
      </c>
      <c r="T9" s="26">
        <v>48.0</v>
      </c>
      <c r="U9" s="25" t="s">
        <v>458</v>
      </c>
      <c r="V9" s="26">
        <v>27.8</v>
      </c>
      <c r="W9" s="26">
        <v>111.0</v>
      </c>
      <c r="X9" s="25" t="s">
        <v>462</v>
      </c>
      <c r="Y9" s="26" t="s">
        <v>34</v>
      </c>
      <c r="Z9" s="26">
        <v>-7.0</v>
      </c>
      <c r="AA9" s="26">
        <v>-2.0</v>
      </c>
      <c r="AB9" s="26">
        <v>1.0</v>
      </c>
      <c r="AC9" s="26">
        <v>16.0</v>
      </c>
      <c r="AD9" s="26">
        <v>46.0</v>
      </c>
      <c r="AE9" s="26">
        <v>9.0</v>
      </c>
      <c r="AF9" s="26">
        <v>0.0</v>
      </c>
      <c r="AG9" s="28">
        <v>82.5</v>
      </c>
    </row>
    <row r="10">
      <c r="A10" s="25" t="s">
        <v>449</v>
      </c>
      <c r="B10" s="25">
        <v>2014.0</v>
      </c>
      <c r="C10" s="25" t="s">
        <v>530</v>
      </c>
      <c r="D10" s="26" t="s">
        <v>491</v>
      </c>
      <c r="E10" s="26">
        <v>66.0</v>
      </c>
      <c r="F10" s="26">
        <v>71.0</v>
      </c>
      <c r="G10" s="26">
        <v>70.0</v>
      </c>
      <c r="H10" s="26">
        <v>63.0</v>
      </c>
      <c r="I10" s="26">
        <v>270.0</v>
      </c>
      <c r="J10" s="25">
        <v>-10.0</v>
      </c>
      <c r="K10" s="27">
        <v>183825.0</v>
      </c>
      <c r="L10" s="26">
        <v>5.0</v>
      </c>
      <c r="M10" s="26">
        <v>28.0</v>
      </c>
      <c r="N10" s="26">
        <v>28.0</v>
      </c>
      <c r="O10" s="26">
        <v>7.0</v>
      </c>
      <c r="P10" s="26">
        <v>39.0</v>
      </c>
      <c r="Q10" s="25" t="s">
        <v>474</v>
      </c>
      <c r="R10" s="28">
        <v>275.1</v>
      </c>
      <c r="S10" s="26" t="s">
        <v>507</v>
      </c>
      <c r="T10" s="26">
        <v>45.0</v>
      </c>
      <c r="U10" s="25" t="s">
        <v>532</v>
      </c>
      <c r="V10" s="26">
        <v>26.8</v>
      </c>
      <c r="W10" s="26">
        <v>107.0</v>
      </c>
      <c r="X10" s="25" t="s">
        <v>491</v>
      </c>
      <c r="Y10" s="26">
        <v>-2.0</v>
      </c>
      <c r="Z10" s="26">
        <v>-5.0</v>
      </c>
      <c r="AA10" s="26">
        <v>-3.0</v>
      </c>
      <c r="AB10" s="26">
        <v>0.0</v>
      </c>
      <c r="AC10" s="26">
        <v>17.0</v>
      </c>
      <c r="AD10" s="26">
        <v>48.0</v>
      </c>
      <c r="AE10" s="26">
        <v>7.0</v>
      </c>
      <c r="AF10" s="26">
        <v>0.0</v>
      </c>
      <c r="AG10" s="28">
        <v>81.5</v>
      </c>
    </row>
    <row r="11">
      <c r="A11" s="25" t="s">
        <v>449</v>
      </c>
      <c r="B11" s="25">
        <v>2014.0</v>
      </c>
      <c r="C11" s="25" t="s">
        <v>377</v>
      </c>
      <c r="D11" s="26" t="s">
        <v>466</v>
      </c>
      <c r="E11" s="26">
        <v>72.0</v>
      </c>
      <c r="F11" s="26">
        <v>68.0</v>
      </c>
      <c r="G11" s="26">
        <v>67.0</v>
      </c>
      <c r="H11" s="26">
        <v>64.0</v>
      </c>
      <c r="I11" s="26">
        <v>271.0</v>
      </c>
      <c r="J11" s="25">
        <v>-9.0</v>
      </c>
      <c r="K11" s="27">
        <v>153900.0</v>
      </c>
      <c r="L11" s="26">
        <v>106.0</v>
      </c>
      <c r="M11" s="26">
        <v>63.0</v>
      </c>
      <c r="N11" s="26">
        <v>28.0</v>
      </c>
      <c r="O11" s="26">
        <v>9.0</v>
      </c>
      <c r="P11" s="26">
        <v>35.0</v>
      </c>
      <c r="Q11" s="25" t="s">
        <v>471</v>
      </c>
      <c r="R11" s="28">
        <v>295.5</v>
      </c>
      <c r="S11" s="26">
        <v>3.0</v>
      </c>
      <c r="T11" s="26">
        <v>46.0</v>
      </c>
      <c r="U11" s="25" t="s">
        <v>455</v>
      </c>
      <c r="V11" s="26">
        <v>27.3</v>
      </c>
      <c r="W11" s="26">
        <v>109.0</v>
      </c>
      <c r="X11" s="25" t="s">
        <v>474</v>
      </c>
      <c r="Y11" s="26" t="s">
        <v>34</v>
      </c>
      <c r="Z11" s="26">
        <v>-4.0</v>
      </c>
      <c r="AA11" s="26">
        <v>-5.0</v>
      </c>
      <c r="AB11" s="26">
        <v>1.0</v>
      </c>
      <c r="AC11" s="26">
        <v>15.0</v>
      </c>
      <c r="AD11" s="26">
        <v>48.0</v>
      </c>
      <c r="AE11" s="26">
        <v>8.0</v>
      </c>
      <c r="AF11" s="26">
        <v>0.0</v>
      </c>
      <c r="AG11" s="28">
        <v>81.0</v>
      </c>
    </row>
    <row r="12">
      <c r="A12" s="25" t="s">
        <v>449</v>
      </c>
      <c r="B12" s="25">
        <v>2014.0</v>
      </c>
      <c r="C12" s="25" t="s">
        <v>534</v>
      </c>
      <c r="D12" s="26" t="s">
        <v>466</v>
      </c>
      <c r="E12" s="26">
        <v>70.0</v>
      </c>
      <c r="F12" s="26">
        <v>69.0</v>
      </c>
      <c r="G12" s="26">
        <v>68.0</v>
      </c>
      <c r="H12" s="26">
        <v>64.0</v>
      </c>
      <c r="I12" s="26">
        <v>271.0</v>
      </c>
      <c r="J12" s="25">
        <v>-9.0</v>
      </c>
      <c r="K12" s="27">
        <v>153900.0</v>
      </c>
      <c r="L12" s="26">
        <v>67.0</v>
      </c>
      <c r="M12" s="26">
        <v>50.0</v>
      </c>
      <c r="N12" s="26">
        <v>28.0</v>
      </c>
      <c r="O12" s="26">
        <v>9.0</v>
      </c>
      <c r="P12" s="26">
        <v>36.0</v>
      </c>
      <c r="Q12" s="25" t="s">
        <v>525</v>
      </c>
      <c r="R12" s="28">
        <v>294.3</v>
      </c>
      <c r="S12" s="26" t="s">
        <v>454</v>
      </c>
      <c r="T12" s="26">
        <v>39.0</v>
      </c>
      <c r="U12" s="25" t="s">
        <v>535</v>
      </c>
      <c r="V12" s="26">
        <v>25.5</v>
      </c>
      <c r="W12" s="26">
        <v>102.0</v>
      </c>
      <c r="X12" s="25">
        <v>1.0</v>
      </c>
      <c r="Y12" s="26">
        <v>-3.0</v>
      </c>
      <c r="Z12" s="26">
        <v>-1.0</v>
      </c>
      <c r="AA12" s="26">
        <v>-5.0</v>
      </c>
      <c r="AB12" s="26">
        <v>0.0</v>
      </c>
      <c r="AC12" s="26">
        <v>18.0</v>
      </c>
      <c r="AD12" s="26">
        <v>45.0</v>
      </c>
      <c r="AE12" s="26">
        <v>9.0</v>
      </c>
      <c r="AF12" s="26">
        <v>0.0</v>
      </c>
      <c r="AG12" s="28">
        <v>80.0</v>
      </c>
    </row>
    <row r="13">
      <c r="A13" s="25" t="s">
        <v>449</v>
      </c>
      <c r="B13" s="25">
        <v>2014.0</v>
      </c>
      <c r="C13" s="25" t="s">
        <v>536</v>
      </c>
      <c r="D13" s="26" t="s">
        <v>473</v>
      </c>
      <c r="E13" s="26">
        <v>69.0</v>
      </c>
      <c r="F13" s="26">
        <v>66.0</v>
      </c>
      <c r="G13" s="26">
        <v>67.0</v>
      </c>
      <c r="H13" s="26">
        <v>70.0</v>
      </c>
      <c r="I13" s="26">
        <v>272.0</v>
      </c>
      <c r="J13" s="25">
        <v>-8.0</v>
      </c>
      <c r="K13" s="27">
        <v>101888.0</v>
      </c>
      <c r="L13" s="26">
        <v>44.0</v>
      </c>
      <c r="M13" s="26">
        <v>17.0</v>
      </c>
      <c r="N13" s="26">
        <v>5.0</v>
      </c>
      <c r="O13" s="26">
        <v>12.0</v>
      </c>
      <c r="P13" s="26">
        <v>46.0</v>
      </c>
      <c r="Q13" s="25">
        <v>2.0</v>
      </c>
      <c r="R13" s="28">
        <v>280.5</v>
      </c>
      <c r="S13" s="26">
        <v>44.0</v>
      </c>
      <c r="T13" s="26">
        <v>50.0</v>
      </c>
      <c r="U13" s="25" t="s">
        <v>500</v>
      </c>
      <c r="V13" s="26">
        <v>28.3</v>
      </c>
      <c r="W13" s="26">
        <v>113.0</v>
      </c>
      <c r="X13" s="25" t="s">
        <v>517</v>
      </c>
      <c r="Y13" s="26">
        <v>-2.0</v>
      </c>
      <c r="Z13" s="26">
        <v>-1.0</v>
      </c>
      <c r="AA13" s="26">
        <v>-5.0</v>
      </c>
      <c r="AB13" s="26">
        <v>1.0</v>
      </c>
      <c r="AC13" s="26">
        <v>15.0</v>
      </c>
      <c r="AD13" s="26">
        <v>48.0</v>
      </c>
      <c r="AE13" s="26">
        <v>7.0</v>
      </c>
      <c r="AF13" s="26">
        <v>1.0</v>
      </c>
      <c r="AG13" s="28">
        <v>78.5</v>
      </c>
    </row>
    <row r="14">
      <c r="A14" s="25" t="s">
        <v>449</v>
      </c>
      <c r="B14" s="25">
        <v>2014.0</v>
      </c>
      <c r="C14" s="25" t="s">
        <v>41</v>
      </c>
      <c r="D14" s="26" t="s">
        <v>497</v>
      </c>
      <c r="E14" s="26">
        <v>71.0</v>
      </c>
      <c r="F14" s="26">
        <v>68.0</v>
      </c>
      <c r="G14" s="26">
        <v>67.0</v>
      </c>
      <c r="H14" s="26">
        <v>67.0</v>
      </c>
      <c r="I14" s="26">
        <v>273.0</v>
      </c>
      <c r="J14" s="25">
        <v>-7.0</v>
      </c>
      <c r="K14" s="27">
        <v>64068.0</v>
      </c>
      <c r="L14" s="26">
        <v>87.0</v>
      </c>
      <c r="M14" s="26">
        <v>50.0</v>
      </c>
      <c r="N14" s="26">
        <v>22.0</v>
      </c>
      <c r="O14" s="26">
        <v>20.0</v>
      </c>
      <c r="P14" s="26">
        <v>32.0</v>
      </c>
      <c r="Q14" s="25" t="s">
        <v>467</v>
      </c>
      <c r="R14" s="28">
        <v>290.0</v>
      </c>
      <c r="S14" s="26">
        <v>11.0</v>
      </c>
      <c r="T14" s="26">
        <v>51.0</v>
      </c>
      <c r="U14" s="25" t="s">
        <v>511</v>
      </c>
      <c r="V14" s="26">
        <v>28.8</v>
      </c>
      <c r="W14" s="26">
        <v>115.0</v>
      </c>
      <c r="X14" s="25" t="s">
        <v>450</v>
      </c>
      <c r="Y14" s="26">
        <v>-1.0</v>
      </c>
      <c r="Z14" s="26">
        <v>-4.0</v>
      </c>
      <c r="AA14" s="26">
        <v>-2.0</v>
      </c>
      <c r="AB14" s="26">
        <v>0.0</v>
      </c>
      <c r="AC14" s="26">
        <v>20.0</v>
      </c>
      <c r="AD14" s="26">
        <v>40.0</v>
      </c>
      <c r="AE14" s="26">
        <v>11.0</v>
      </c>
      <c r="AF14" s="26">
        <v>1.0</v>
      </c>
      <c r="AG14" s="28">
        <v>78.5</v>
      </c>
    </row>
    <row r="15">
      <c r="A15" s="25" t="s">
        <v>449</v>
      </c>
      <c r="B15" s="25">
        <v>2014.0</v>
      </c>
      <c r="C15" s="25" t="s">
        <v>537</v>
      </c>
      <c r="D15" s="26" t="s">
        <v>473</v>
      </c>
      <c r="E15" s="26">
        <v>67.0</v>
      </c>
      <c r="F15" s="26">
        <v>70.0</v>
      </c>
      <c r="G15" s="26">
        <v>70.0</v>
      </c>
      <c r="H15" s="26">
        <v>65.0</v>
      </c>
      <c r="I15" s="26">
        <v>272.0</v>
      </c>
      <c r="J15" s="25">
        <v>-8.0</v>
      </c>
      <c r="K15" s="27">
        <v>101888.0</v>
      </c>
      <c r="L15" s="26">
        <v>16.0</v>
      </c>
      <c r="M15" s="26">
        <v>28.0</v>
      </c>
      <c r="N15" s="26">
        <v>28.0</v>
      </c>
      <c r="O15" s="26">
        <v>12.0</v>
      </c>
      <c r="P15" s="26">
        <v>40.0</v>
      </c>
      <c r="Q15" s="25" t="s">
        <v>466</v>
      </c>
      <c r="R15" s="28">
        <v>274.9</v>
      </c>
      <c r="S15" s="26">
        <v>57.0</v>
      </c>
      <c r="T15" s="26">
        <v>44.0</v>
      </c>
      <c r="U15" s="25" t="s">
        <v>470</v>
      </c>
      <c r="V15" s="26">
        <v>26.3</v>
      </c>
      <c r="W15" s="26">
        <v>105.0</v>
      </c>
      <c r="X15" s="25" t="s">
        <v>451</v>
      </c>
      <c r="Y15" s="26">
        <v>-4.0</v>
      </c>
      <c r="Z15" s="26">
        <v>-1.0</v>
      </c>
      <c r="AA15" s="26">
        <v>-3.0</v>
      </c>
      <c r="AB15" s="26">
        <v>0.0</v>
      </c>
      <c r="AC15" s="26">
        <v>18.0</v>
      </c>
      <c r="AD15" s="26">
        <v>44.0</v>
      </c>
      <c r="AE15" s="26">
        <v>10.0</v>
      </c>
      <c r="AF15" s="26">
        <v>0.0</v>
      </c>
      <c r="AG15" s="28">
        <v>77.0</v>
      </c>
    </row>
    <row r="16">
      <c r="A16" s="25" t="s">
        <v>449</v>
      </c>
      <c r="B16" s="25">
        <v>2014.0</v>
      </c>
      <c r="C16" s="25" t="s">
        <v>266</v>
      </c>
      <c r="D16" s="26" t="s">
        <v>473</v>
      </c>
      <c r="E16" s="26">
        <v>70.0</v>
      </c>
      <c r="F16" s="26">
        <v>67.0</v>
      </c>
      <c r="G16" s="26">
        <v>69.0</v>
      </c>
      <c r="H16" s="26">
        <v>66.0</v>
      </c>
      <c r="I16" s="26">
        <v>272.0</v>
      </c>
      <c r="J16" s="25">
        <v>-8.0</v>
      </c>
      <c r="K16" s="27">
        <v>101888.0</v>
      </c>
      <c r="L16" s="26">
        <v>67.0</v>
      </c>
      <c r="M16" s="26">
        <v>28.0</v>
      </c>
      <c r="N16" s="26">
        <v>22.0</v>
      </c>
      <c r="O16" s="26">
        <v>12.0</v>
      </c>
      <c r="P16" s="26">
        <v>32.0</v>
      </c>
      <c r="Q16" s="25" t="s">
        <v>467</v>
      </c>
      <c r="R16" s="28">
        <v>282.6</v>
      </c>
      <c r="S16" s="26" t="s">
        <v>538</v>
      </c>
      <c r="T16" s="26">
        <v>49.0</v>
      </c>
      <c r="U16" s="25" t="s">
        <v>472</v>
      </c>
      <c r="V16" s="26">
        <v>28.0</v>
      </c>
      <c r="W16" s="26">
        <v>112.0</v>
      </c>
      <c r="X16" s="25" t="s">
        <v>481</v>
      </c>
      <c r="Y16" s="26">
        <v>-1.0</v>
      </c>
      <c r="Z16" s="26">
        <v>-1.0</v>
      </c>
      <c r="AA16" s="26">
        <v>-6.0</v>
      </c>
      <c r="AB16" s="26">
        <v>1.0</v>
      </c>
      <c r="AC16" s="26">
        <v>14.0</v>
      </c>
      <c r="AD16" s="26">
        <v>49.0</v>
      </c>
      <c r="AE16" s="26">
        <v>8.0</v>
      </c>
      <c r="AF16" s="26">
        <v>0.0</v>
      </c>
      <c r="AG16" s="28">
        <v>76.5</v>
      </c>
    </row>
    <row r="17">
      <c r="A17" s="25" t="s">
        <v>449</v>
      </c>
      <c r="B17" s="25">
        <v>2014.0</v>
      </c>
      <c r="C17" s="25" t="s">
        <v>348</v>
      </c>
      <c r="D17" s="26" t="s">
        <v>473</v>
      </c>
      <c r="E17" s="26">
        <v>66.0</v>
      </c>
      <c r="F17" s="26">
        <v>68.0</v>
      </c>
      <c r="G17" s="26">
        <v>71.0</v>
      </c>
      <c r="H17" s="26">
        <v>67.0</v>
      </c>
      <c r="I17" s="26">
        <v>272.0</v>
      </c>
      <c r="J17" s="25">
        <v>-8.0</v>
      </c>
      <c r="K17" s="27">
        <v>101888.0</v>
      </c>
      <c r="L17" s="26">
        <v>5.0</v>
      </c>
      <c r="M17" s="26">
        <v>9.0</v>
      </c>
      <c r="N17" s="26">
        <v>14.0</v>
      </c>
      <c r="O17" s="26">
        <v>12.0</v>
      </c>
      <c r="P17" s="26">
        <v>35.0</v>
      </c>
      <c r="Q17" s="25" t="s">
        <v>471</v>
      </c>
      <c r="R17" s="28">
        <v>289.5</v>
      </c>
      <c r="S17" s="26">
        <v>12.0</v>
      </c>
      <c r="T17" s="26">
        <v>50.0</v>
      </c>
      <c r="U17" s="25" t="s">
        <v>500</v>
      </c>
      <c r="V17" s="26">
        <v>28.5</v>
      </c>
      <c r="W17" s="26">
        <v>114.0</v>
      </c>
      <c r="X17" s="25" t="s">
        <v>540</v>
      </c>
      <c r="Y17" s="26">
        <v>-1.0</v>
      </c>
      <c r="Z17" s="26" t="s">
        <v>34</v>
      </c>
      <c r="AA17" s="26">
        <v>-7.0</v>
      </c>
      <c r="AB17" s="26">
        <v>0.0</v>
      </c>
      <c r="AC17" s="26">
        <v>17.0</v>
      </c>
      <c r="AD17" s="26">
        <v>46.0</v>
      </c>
      <c r="AE17" s="26">
        <v>9.0</v>
      </c>
      <c r="AF17" s="26">
        <v>0.0</v>
      </c>
      <c r="AG17" s="28">
        <v>75.5</v>
      </c>
    </row>
    <row r="18">
      <c r="A18" s="25" t="s">
        <v>449</v>
      </c>
      <c r="B18" s="25">
        <v>2014.0</v>
      </c>
      <c r="C18" s="25" t="s">
        <v>541</v>
      </c>
      <c r="D18" s="26" t="s">
        <v>473</v>
      </c>
      <c r="E18" s="26">
        <v>65.0</v>
      </c>
      <c r="F18" s="26">
        <v>67.0</v>
      </c>
      <c r="G18" s="26">
        <v>68.0</v>
      </c>
      <c r="H18" s="26">
        <v>72.0</v>
      </c>
      <c r="I18" s="26">
        <v>272.0</v>
      </c>
      <c r="J18" s="25">
        <v>-8.0</v>
      </c>
      <c r="K18" s="27">
        <v>101888.0</v>
      </c>
      <c r="L18" s="26">
        <v>3.0</v>
      </c>
      <c r="M18" s="26">
        <v>3.0</v>
      </c>
      <c r="N18" s="26">
        <v>3.0</v>
      </c>
      <c r="O18" s="26">
        <v>12.0</v>
      </c>
      <c r="P18" s="26">
        <v>45.0</v>
      </c>
      <c r="Q18" s="25">
        <v>3.0</v>
      </c>
      <c r="R18" s="28">
        <v>276.5</v>
      </c>
      <c r="S18" s="26" t="s">
        <v>540</v>
      </c>
      <c r="T18" s="26">
        <v>50.0</v>
      </c>
      <c r="U18" s="25" t="s">
        <v>500</v>
      </c>
      <c r="V18" s="26">
        <v>28.0</v>
      </c>
      <c r="W18" s="26">
        <v>112.0</v>
      </c>
      <c r="X18" s="25" t="s">
        <v>481</v>
      </c>
      <c r="Y18" s="26">
        <v>-2.0</v>
      </c>
      <c r="Z18" s="26">
        <v>-2.0</v>
      </c>
      <c r="AA18" s="26">
        <v>-4.0</v>
      </c>
      <c r="AB18" s="26">
        <v>0.0</v>
      </c>
      <c r="AC18" s="26">
        <v>16.0</v>
      </c>
      <c r="AD18" s="26">
        <v>48.0</v>
      </c>
      <c r="AE18" s="26">
        <v>8.0</v>
      </c>
      <c r="AF18" s="26">
        <v>0.0</v>
      </c>
      <c r="AG18" s="28">
        <v>74.0</v>
      </c>
    </row>
    <row r="19">
      <c r="A19" s="25" t="s">
        <v>449</v>
      </c>
      <c r="B19" s="25">
        <v>2014.0</v>
      </c>
      <c r="C19" s="25" t="s">
        <v>279</v>
      </c>
      <c r="D19" s="26" t="s">
        <v>497</v>
      </c>
      <c r="E19" s="26">
        <v>72.0</v>
      </c>
      <c r="F19" s="26">
        <v>67.0</v>
      </c>
      <c r="G19" s="26">
        <v>68.0</v>
      </c>
      <c r="H19" s="26">
        <v>66.0</v>
      </c>
      <c r="I19" s="26">
        <v>273.0</v>
      </c>
      <c r="J19" s="25">
        <v>-7.0</v>
      </c>
      <c r="K19" s="27">
        <v>64068.0</v>
      </c>
      <c r="L19" s="26">
        <v>106.0</v>
      </c>
      <c r="M19" s="26">
        <v>50.0</v>
      </c>
      <c r="N19" s="26">
        <v>28.0</v>
      </c>
      <c r="O19" s="26">
        <v>20.0</v>
      </c>
      <c r="P19" s="26">
        <v>39.0</v>
      </c>
      <c r="Q19" s="25" t="s">
        <v>474</v>
      </c>
      <c r="R19" s="28">
        <v>290.8</v>
      </c>
      <c r="S19" s="26">
        <v>9.0</v>
      </c>
      <c r="T19" s="26">
        <v>45.0</v>
      </c>
      <c r="U19" s="25" t="s">
        <v>532</v>
      </c>
      <c r="V19" s="26">
        <v>26.8</v>
      </c>
      <c r="W19" s="26">
        <v>107.0</v>
      </c>
      <c r="X19" s="25" t="s">
        <v>491</v>
      </c>
      <c r="Y19" s="26">
        <v>-1.0</v>
      </c>
      <c r="Z19" s="26">
        <v>-3.0</v>
      </c>
      <c r="AA19" s="26">
        <v>-3.0</v>
      </c>
      <c r="AB19" s="26">
        <v>0.0</v>
      </c>
      <c r="AC19" s="26">
        <v>17.0</v>
      </c>
      <c r="AD19" s="26">
        <v>46.0</v>
      </c>
      <c r="AE19" s="26">
        <v>8.0</v>
      </c>
      <c r="AF19" s="26">
        <v>1.0</v>
      </c>
      <c r="AG19" s="28">
        <v>74.0</v>
      </c>
    </row>
    <row r="20">
      <c r="A20" s="25" t="s">
        <v>449</v>
      </c>
      <c r="B20" s="25">
        <v>2014.0</v>
      </c>
      <c r="C20" s="25" t="s">
        <v>184</v>
      </c>
      <c r="D20" s="26" t="s">
        <v>497</v>
      </c>
      <c r="E20" s="26">
        <v>67.0</v>
      </c>
      <c r="F20" s="26">
        <v>66.0</v>
      </c>
      <c r="G20" s="26">
        <v>69.0</v>
      </c>
      <c r="H20" s="26">
        <v>71.0</v>
      </c>
      <c r="I20" s="26">
        <v>273.0</v>
      </c>
      <c r="J20" s="25">
        <v>-7.0</v>
      </c>
      <c r="K20" s="27">
        <v>64068.0</v>
      </c>
      <c r="L20" s="26">
        <v>16.0</v>
      </c>
      <c r="M20" s="26">
        <v>5.0</v>
      </c>
      <c r="N20" s="26">
        <v>5.0</v>
      </c>
      <c r="O20" s="26">
        <v>20.0</v>
      </c>
      <c r="P20" s="26">
        <v>38.0</v>
      </c>
      <c r="Q20" s="25" t="s">
        <v>462</v>
      </c>
      <c r="R20" s="28">
        <v>279.8</v>
      </c>
      <c r="S20" s="26">
        <v>46.0</v>
      </c>
      <c r="T20" s="26">
        <v>45.0</v>
      </c>
      <c r="U20" s="25" t="s">
        <v>532</v>
      </c>
      <c r="V20" s="26">
        <v>27.3</v>
      </c>
      <c r="W20" s="26">
        <v>109.0</v>
      </c>
      <c r="X20" s="25" t="s">
        <v>474</v>
      </c>
      <c r="Y20" s="26">
        <v>-4.0</v>
      </c>
      <c r="Z20" s="26">
        <f>+3</f>
        <v>3</v>
      </c>
      <c r="AA20" s="26">
        <v>-6.0</v>
      </c>
      <c r="AB20" s="26">
        <v>0.0</v>
      </c>
      <c r="AC20" s="26">
        <v>17.0</v>
      </c>
      <c r="AD20" s="26">
        <v>45.0</v>
      </c>
      <c r="AE20" s="26">
        <v>10.0</v>
      </c>
      <c r="AF20" s="26">
        <v>0.0</v>
      </c>
      <c r="AG20" s="28">
        <v>73.5</v>
      </c>
    </row>
    <row r="21">
      <c r="A21" s="25" t="s">
        <v>449</v>
      </c>
      <c r="B21" s="25">
        <v>2014.0</v>
      </c>
      <c r="C21" s="25" t="s">
        <v>97</v>
      </c>
      <c r="D21" s="26" t="s">
        <v>473</v>
      </c>
      <c r="E21" s="26">
        <v>69.0</v>
      </c>
      <c r="F21" s="26">
        <v>67.0</v>
      </c>
      <c r="G21" s="26">
        <v>69.0</v>
      </c>
      <c r="H21" s="26">
        <v>67.0</v>
      </c>
      <c r="I21" s="26">
        <v>272.0</v>
      </c>
      <c r="J21" s="25">
        <v>-8.0</v>
      </c>
      <c r="K21" s="27">
        <v>101888.0</v>
      </c>
      <c r="L21" s="26">
        <v>44.0</v>
      </c>
      <c r="M21" s="26">
        <v>20.0</v>
      </c>
      <c r="N21" s="26">
        <v>14.0</v>
      </c>
      <c r="O21" s="26">
        <v>12.0</v>
      </c>
      <c r="P21" s="26">
        <v>35.0</v>
      </c>
      <c r="Q21" s="25" t="s">
        <v>471</v>
      </c>
      <c r="R21" s="28">
        <v>291.6</v>
      </c>
      <c r="S21" s="26">
        <v>8.0</v>
      </c>
      <c r="T21" s="26">
        <v>51.0</v>
      </c>
      <c r="U21" s="25" t="s">
        <v>511</v>
      </c>
      <c r="V21" s="26">
        <v>28.8</v>
      </c>
      <c r="W21" s="26">
        <v>115.0</v>
      </c>
      <c r="X21" s="25" t="s">
        <v>450</v>
      </c>
      <c r="Y21" s="26">
        <v>-1.0</v>
      </c>
      <c r="Z21" s="26">
        <v>-3.0</v>
      </c>
      <c r="AA21" s="26">
        <v>-4.0</v>
      </c>
      <c r="AB21" s="26">
        <v>0.0</v>
      </c>
      <c r="AC21" s="26">
        <v>15.0</v>
      </c>
      <c r="AD21" s="26">
        <v>51.0</v>
      </c>
      <c r="AE21" s="26">
        <v>5.0</v>
      </c>
      <c r="AF21" s="26">
        <v>1.0</v>
      </c>
      <c r="AG21" s="28">
        <v>73.0</v>
      </c>
    </row>
    <row r="22">
      <c r="A22" s="25" t="s">
        <v>449</v>
      </c>
      <c r="B22" s="25">
        <v>2014.0</v>
      </c>
      <c r="C22" s="25" t="s">
        <v>544</v>
      </c>
      <c r="D22" s="26" t="s">
        <v>473</v>
      </c>
      <c r="E22" s="26">
        <v>70.0</v>
      </c>
      <c r="F22" s="26">
        <v>68.0</v>
      </c>
      <c r="G22" s="26">
        <v>67.0</v>
      </c>
      <c r="H22" s="26">
        <v>67.0</v>
      </c>
      <c r="I22" s="26">
        <v>272.0</v>
      </c>
      <c r="J22" s="25">
        <v>-8.0</v>
      </c>
      <c r="K22" s="27">
        <v>101888.0</v>
      </c>
      <c r="L22" s="26">
        <v>67.0</v>
      </c>
      <c r="M22" s="26">
        <v>37.0</v>
      </c>
      <c r="N22" s="26">
        <v>14.0</v>
      </c>
      <c r="O22" s="26">
        <v>12.0</v>
      </c>
      <c r="P22" s="26">
        <v>35.0</v>
      </c>
      <c r="Q22" s="25" t="s">
        <v>471</v>
      </c>
      <c r="R22" s="28">
        <v>283.4</v>
      </c>
      <c r="S22" s="26">
        <v>32.0</v>
      </c>
      <c r="T22" s="26">
        <v>51.0</v>
      </c>
      <c r="U22" s="25" t="s">
        <v>511</v>
      </c>
      <c r="V22" s="26">
        <v>29.3</v>
      </c>
      <c r="W22" s="26">
        <v>117.0</v>
      </c>
      <c r="X22" s="25" t="s">
        <v>545</v>
      </c>
      <c r="Y22" s="26">
        <f>+1</f>
        <v>1</v>
      </c>
      <c r="Z22" s="26">
        <v>-4.0</v>
      </c>
      <c r="AA22" s="26">
        <v>-5.0</v>
      </c>
      <c r="AB22" s="26">
        <v>0.0</v>
      </c>
      <c r="AC22" s="26">
        <v>15.0</v>
      </c>
      <c r="AD22" s="26">
        <v>50.0</v>
      </c>
      <c r="AE22" s="26">
        <v>7.0</v>
      </c>
      <c r="AF22" s="26">
        <v>0.0</v>
      </c>
      <c r="AG22" s="28">
        <v>72.5</v>
      </c>
    </row>
    <row r="23">
      <c r="A23" s="25" t="s">
        <v>449</v>
      </c>
      <c r="B23" s="25">
        <v>2014.0</v>
      </c>
      <c r="C23" s="25" t="s">
        <v>547</v>
      </c>
      <c r="D23" s="26" t="s">
        <v>473</v>
      </c>
      <c r="E23" s="26">
        <v>69.0</v>
      </c>
      <c r="F23" s="26">
        <v>65.0</v>
      </c>
      <c r="G23" s="26">
        <v>67.0</v>
      </c>
      <c r="H23" s="26">
        <v>71.0</v>
      </c>
      <c r="I23" s="26">
        <v>272.0</v>
      </c>
      <c r="J23" s="25">
        <v>-8.0</v>
      </c>
      <c r="K23" s="27">
        <v>101888.0</v>
      </c>
      <c r="L23" s="26">
        <v>44.0</v>
      </c>
      <c r="M23" s="26">
        <v>9.0</v>
      </c>
      <c r="N23" s="26">
        <v>4.0</v>
      </c>
      <c r="O23" s="26">
        <v>12.0</v>
      </c>
      <c r="P23" s="26">
        <v>38.0</v>
      </c>
      <c r="Q23" s="25" t="s">
        <v>462</v>
      </c>
      <c r="R23" s="28">
        <v>287.3</v>
      </c>
      <c r="S23" s="26">
        <v>17.0</v>
      </c>
      <c r="T23" s="26">
        <v>48.0</v>
      </c>
      <c r="U23" s="25" t="s">
        <v>458</v>
      </c>
      <c r="V23" s="26">
        <v>27.5</v>
      </c>
      <c r="W23" s="26">
        <v>110.0</v>
      </c>
      <c r="X23" s="25" t="s">
        <v>460</v>
      </c>
      <c r="Y23" s="26">
        <v>-1.0</v>
      </c>
      <c r="Z23" s="26">
        <v>-3.0</v>
      </c>
      <c r="AA23" s="26">
        <v>-4.0</v>
      </c>
      <c r="AB23" s="26">
        <v>0.0</v>
      </c>
      <c r="AC23" s="26">
        <v>15.0</v>
      </c>
      <c r="AD23" s="26">
        <v>50.0</v>
      </c>
      <c r="AE23" s="26">
        <v>7.0</v>
      </c>
      <c r="AF23" s="26">
        <v>0.0</v>
      </c>
      <c r="AG23" s="28">
        <v>72.5</v>
      </c>
    </row>
    <row r="24">
      <c r="A24" s="25" t="s">
        <v>449</v>
      </c>
      <c r="B24" s="25">
        <v>2014.0</v>
      </c>
      <c r="C24" s="25" t="s">
        <v>546</v>
      </c>
      <c r="D24" s="26" t="s">
        <v>497</v>
      </c>
      <c r="E24" s="26">
        <v>66.0</v>
      </c>
      <c r="F24" s="26">
        <v>69.0</v>
      </c>
      <c r="G24" s="26">
        <v>72.0</v>
      </c>
      <c r="H24" s="26">
        <v>66.0</v>
      </c>
      <c r="I24" s="26">
        <v>273.0</v>
      </c>
      <c r="J24" s="25">
        <v>-7.0</v>
      </c>
      <c r="K24" s="27">
        <v>64068.0</v>
      </c>
      <c r="L24" s="26">
        <v>5.0</v>
      </c>
      <c r="M24" s="26">
        <v>17.0</v>
      </c>
      <c r="N24" s="26">
        <v>28.0</v>
      </c>
      <c r="O24" s="26">
        <v>20.0</v>
      </c>
      <c r="P24" s="26">
        <v>35.0</v>
      </c>
      <c r="Q24" s="25" t="s">
        <v>471</v>
      </c>
      <c r="R24" s="28">
        <v>275.9</v>
      </c>
      <c r="S24" s="26">
        <v>52.0</v>
      </c>
      <c r="T24" s="26">
        <v>50.0</v>
      </c>
      <c r="U24" s="25" t="s">
        <v>500</v>
      </c>
      <c r="V24" s="26">
        <v>28.0</v>
      </c>
      <c r="W24" s="26">
        <v>112.0</v>
      </c>
      <c r="X24" s="25" t="s">
        <v>481</v>
      </c>
      <c r="Y24" s="26">
        <v>-1.0</v>
      </c>
      <c r="Z24" s="26">
        <v>-3.0</v>
      </c>
      <c r="AA24" s="26">
        <v>-3.0</v>
      </c>
      <c r="AB24" s="26">
        <v>0.0</v>
      </c>
      <c r="AC24" s="26">
        <v>16.0</v>
      </c>
      <c r="AD24" s="26">
        <v>48.0</v>
      </c>
      <c r="AE24" s="26">
        <v>7.0</v>
      </c>
      <c r="AF24" s="26">
        <v>1.0</v>
      </c>
      <c r="AG24" s="28">
        <v>72.5</v>
      </c>
    </row>
    <row r="25">
      <c r="A25" s="25" t="s">
        <v>449</v>
      </c>
      <c r="B25" s="25">
        <v>2014.0</v>
      </c>
      <c r="C25" s="25" t="s">
        <v>548</v>
      </c>
      <c r="D25" s="26" t="s">
        <v>549</v>
      </c>
      <c r="E25" s="26">
        <v>66.0</v>
      </c>
      <c r="F25" s="26">
        <v>73.0</v>
      </c>
      <c r="G25" s="26">
        <v>66.0</v>
      </c>
      <c r="H25" s="26">
        <v>70.0</v>
      </c>
      <c r="I25" s="26">
        <v>275.0</v>
      </c>
      <c r="J25" s="25">
        <v>-5.0</v>
      </c>
      <c r="K25" s="27">
        <v>37050.0</v>
      </c>
      <c r="L25" s="26">
        <v>5.0</v>
      </c>
      <c r="M25" s="26">
        <v>50.0</v>
      </c>
      <c r="N25" s="26">
        <v>14.0</v>
      </c>
      <c r="O25" s="26">
        <v>29.0</v>
      </c>
      <c r="P25" s="26">
        <v>32.0</v>
      </c>
      <c r="Q25" s="25" t="s">
        <v>467</v>
      </c>
      <c r="R25" s="28">
        <v>275.1</v>
      </c>
      <c r="S25" s="26" t="s">
        <v>507</v>
      </c>
      <c r="T25" s="26">
        <v>45.0</v>
      </c>
      <c r="U25" s="25" t="s">
        <v>532</v>
      </c>
      <c r="V25" s="26">
        <v>27.8</v>
      </c>
      <c r="W25" s="26">
        <v>111.0</v>
      </c>
      <c r="X25" s="25" t="s">
        <v>462</v>
      </c>
      <c r="Y25" s="26">
        <v>-2.0</v>
      </c>
      <c r="Z25" s="26">
        <v>-1.0</v>
      </c>
      <c r="AA25" s="26">
        <v>-2.0</v>
      </c>
      <c r="AB25" s="26">
        <v>1.0</v>
      </c>
      <c r="AC25" s="26">
        <v>15.0</v>
      </c>
      <c r="AD25" s="26">
        <v>45.0</v>
      </c>
      <c r="AE25" s="26">
        <v>10.0</v>
      </c>
      <c r="AF25" s="26">
        <v>1.0</v>
      </c>
      <c r="AG25" s="28">
        <v>72.5</v>
      </c>
    </row>
    <row r="26">
      <c r="A26" s="25" t="s">
        <v>449</v>
      </c>
      <c r="B26" s="25">
        <v>2014.0</v>
      </c>
      <c r="C26" s="25" t="s">
        <v>96</v>
      </c>
      <c r="D26" s="26" t="s">
        <v>495</v>
      </c>
      <c r="E26" s="26">
        <v>72.0</v>
      </c>
      <c r="F26" s="26">
        <v>65.0</v>
      </c>
      <c r="G26" s="26">
        <v>71.0</v>
      </c>
      <c r="H26" s="26">
        <v>66.0</v>
      </c>
      <c r="I26" s="26">
        <v>274.0</v>
      </c>
      <c r="J26" s="25">
        <v>-6.0</v>
      </c>
      <c r="K26" s="27">
        <v>45458.0</v>
      </c>
      <c r="L26" s="26">
        <v>106.0</v>
      </c>
      <c r="M26" s="26">
        <v>28.0</v>
      </c>
      <c r="N26" s="26">
        <v>43.0</v>
      </c>
      <c r="O26" s="26">
        <v>25.0</v>
      </c>
      <c r="P26" s="26">
        <v>34.0</v>
      </c>
      <c r="Q26" s="25" t="s">
        <v>470</v>
      </c>
      <c r="R26" s="28">
        <v>287.9</v>
      </c>
      <c r="S26" s="26">
        <v>14.0</v>
      </c>
      <c r="T26" s="26">
        <v>42.0</v>
      </c>
      <c r="U26" s="25" t="s">
        <v>552</v>
      </c>
      <c r="V26" s="26">
        <v>26.5</v>
      </c>
      <c r="W26" s="26">
        <v>106.0</v>
      </c>
      <c r="X26" s="25" t="s">
        <v>454</v>
      </c>
      <c r="Y26" s="26">
        <f>+1</f>
        <v>1</v>
      </c>
      <c r="Z26" s="26">
        <v>-4.0</v>
      </c>
      <c r="AA26" s="26">
        <v>-3.0</v>
      </c>
      <c r="AB26" s="26">
        <v>0.0</v>
      </c>
      <c r="AC26" s="26">
        <v>16.0</v>
      </c>
      <c r="AD26" s="26">
        <v>48.0</v>
      </c>
      <c r="AE26" s="26">
        <v>7.0</v>
      </c>
      <c r="AF26" s="26">
        <v>1.0</v>
      </c>
      <c r="AG26" s="28">
        <v>71.5</v>
      </c>
    </row>
    <row r="27">
      <c r="A27" s="25" t="s">
        <v>449</v>
      </c>
      <c r="B27" s="25">
        <v>2014.0</v>
      </c>
      <c r="C27" s="25" t="s">
        <v>56</v>
      </c>
      <c r="D27" s="26" t="s">
        <v>495</v>
      </c>
      <c r="E27" s="26">
        <v>69.0</v>
      </c>
      <c r="F27" s="26">
        <v>69.0</v>
      </c>
      <c r="G27" s="26">
        <v>67.0</v>
      </c>
      <c r="H27" s="26">
        <v>69.0</v>
      </c>
      <c r="I27" s="26">
        <v>274.0</v>
      </c>
      <c r="J27" s="25">
        <v>-6.0</v>
      </c>
      <c r="K27" s="27">
        <v>45458.0</v>
      </c>
      <c r="L27" s="26">
        <v>44.0</v>
      </c>
      <c r="M27" s="26">
        <v>37.0</v>
      </c>
      <c r="N27" s="26">
        <v>14.0</v>
      </c>
      <c r="O27" s="26">
        <v>25.0</v>
      </c>
      <c r="P27" s="26">
        <v>35.0</v>
      </c>
      <c r="Q27" s="25" t="s">
        <v>471</v>
      </c>
      <c r="R27" s="28">
        <v>286.1</v>
      </c>
      <c r="S27" s="26">
        <v>22.0</v>
      </c>
      <c r="T27" s="26">
        <v>50.0</v>
      </c>
      <c r="U27" s="25" t="s">
        <v>500</v>
      </c>
      <c r="V27" s="26">
        <v>28.0</v>
      </c>
      <c r="W27" s="26">
        <v>112.0</v>
      </c>
      <c r="X27" s="25" t="s">
        <v>481</v>
      </c>
      <c r="Y27" s="26">
        <f>+3</f>
        <v>3</v>
      </c>
      <c r="Z27" s="26">
        <v>-5.0</v>
      </c>
      <c r="AA27" s="26">
        <v>-4.0</v>
      </c>
      <c r="AB27" s="26">
        <v>0.0</v>
      </c>
      <c r="AC27" s="26">
        <v>16.0</v>
      </c>
      <c r="AD27" s="26">
        <v>48.0</v>
      </c>
      <c r="AE27" s="26">
        <v>6.0</v>
      </c>
      <c r="AF27" s="26">
        <v>2.0</v>
      </c>
      <c r="AG27" s="28">
        <v>71.0</v>
      </c>
    </row>
    <row r="28">
      <c r="A28" s="25" t="s">
        <v>449</v>
      </c>
      <c r="B28" s="25">
        <v>2014.0</v>
      </c>
      <c r="C28" s="25" t="s">
        <v>91</v>
      </c>
      <c r="D28" s="26" t="s">
        <v>481</v>
      </c>
      <c r="E28" s="26">
        <v>68.0</v>
      </c>
      <c r="F28" s="26">
        <v>69.0</v>
      </c>
      <c r="G28" s="26">
        <v>71.0</v>
      </c>
      <c r="H28" s="26">
        <v>68.0</v>
      </c>
      <c r="I28" s="26">
        <v>276.0</v>
      </c>
      <c r="J28" s="25">
        <v>-4.0</v>
      </c>
      <c r="K28" s="27">
        <v>26980.0</v>
      </c>
      <c r="L28" s="26">
        <v>32.0</v>
      </c>
      <c r="M28" s="26">
        <v>28.0</v>
      </c>
      <c r="N28" s="26">
        <v>43.0</v>
      </c>
      <c r="O28" s="26">
        <v>34.0</v>
      </c>
      <c r="P28" s="26">
        <v>34.0</v>
      </c>
      <c r="Q28" s="25" t="s">
        <v>470</v>
      </c>
      <c r="R28" s="28">
        <v>285.3</v>
      </c>
      <c r="S28" s="26">
        <v>23.0</v>
      </c>
      <c r="T28" s="26">
        <v>45.0</v>
      </c>
      <c r="U28" s="25" t="s">
        <v>532</v>
      </c>
      <c r="V28" s="26">
        <v>28.5</v>
      </c>
      <c r="W28" s="26">
        <v>114.0</v>
      </c>
      <c r="X28" s="25" t="s">
        <v>540</v>
      </c>
      <c r="Y28" s="26">
        <f>+1</f>
        <v>1</v>
      </c>
      <c r="Z28" s="26">
        <v>-1.0</v>
      </c>
      <c r="AA28" s="26">
        <v>-4.0</v>
      </c>
      <c r="AB28" s="26">
        <v>1.0</v>
      </c>
      <c r="AC28" s="26">
        <v>15.0</v>
      </c>
      <c r="AD28" s="26">
        <v>44.0</v>
      </c>
      <c r="AE28" s="26">
        <v>11.0</v>
      </c>
      <c r="AF28" s="26">
        <v>1.0</v>
      </c>
      <c r="AG28" s="28">
        <v>70.5</v>
      </c>
    </row>
    <row r="29">
      <c r="A29" s="25" t="s">
        <v>449</v>
      </c>
      <c r="B29" s="25">
        <v>2014.0</v>
      </c>
      <c r="C29" s="25" t="s">
        <v>66</v>
      </c>
      <c r="D29" s="26" t="s">
        <v>495</v>
      </c>
      <c r="E29" s="26">
        <v>69.0</v>
      </c>
      <c r="F29" s="26">
        <v>70.0</v>
      </c>
      <c r="G29" s="26">
        <v>69.0</v>
      </c>
      <c r="H29" s="26">
        <v>66.0</v>
      </c>
      <c r="I29" s="26">
        <v>274.0</v>
      </c>
      <c r="J29" s="25">
        <v>-6.0</v>
      </c>
      <c r="K29" s="27">
        <v>45458.0</v>
      </c>
      <c r="L29" s="26">
        <v>44.0</v>
      </c>
      <c r="M29" s="26">
        <v>50.0</v>
      </c>
      <c r="N29" s="26">
        <v>43.0</v>
      </c>
      <c r="O29" s="26">
        <v>25.0</v>
      </c>
      <c r="P29" s="26">
        <v>37.0</v>
      </c>
      <c r="Q29" s="25" t="s">
        <v>554</v>
      </c>
      <c r="R29" s="28">
        <v>275.0</v>
      </c>
      <c r="S29" s="26">
        <v>56.0</v>
      </c>
      <c r="T29" s="26">
        <v>42.0</v>
      </c>
      <c r="U29" s="25" t="s">
        <v>552</v>
      </c>
      <c r="V29" s="26">
        <v>26.3</v>
      </c>
      <c r="W29" s="26">
        <v>105.0</v>
      </c>
      <c r="X29" s="25" t="s">
        <v>451</v>
      </c>
      <c r="Y29" s="26">
        <v>-5.0</v>
      </c>
      <c r="Z29" s="26">
        <f>+3</f>
        <v>3</v>
      </c>
      <c r="AA29" s="26">
        <v>-4.0</v>
      </c>
      <c r="AB29" s="26">
        <v>0.0</v>
      </c>
      <c r="AC29" s="26">
        <v>16.0</v>
      </c>
      <c r="AD29" s="26">
        <v>46.0</v>
      </c>
      <c r="AE29" s="26">
        <v>10.0</v>
      </c>
      <c r="AF29" s="26">
        <v>0.0</v>
      </c>
      <c r="AG29" s="28">
        <v>70.0</v>
      </c>
    </row>
    <row r="30">
      <c r="A30" s="25" t="s">
        <v>449</v>
      </c>
      <c r="B30" s="25">
        <v>2014.0</v>
      </c>
      <c r="C30" s="25" t="s">
        <v>556</v>
      </c>
      <c r="D30" s="26" t="s">
        <v>549</v>
      </c>
      <c r="E30" s="26">
        <v>68.0</v>
      </c>
      <c r="F30" s="26">
        <v>70.0</v>
      </c>
      <c r="G30" s="26">
        <v>71.0</v>
      </c>
      <c r="H30" s="26">
        <v>66.0</v>
      </c>
      <c r="I30" s="26">
        <v>275.0</v>
      </c>
      <c r="J30" s="25">
        <v>-5.0</v>
      </c>
      <c r="K30" s="27">
        <v>37050.0</v>
      </c>
      <c r="L30" s="26">
        <v>32.0</v>
      </c>
      <c r="M30" s="26">
        <v>37.0</v>
      </c>
      <c r="N30" s="26">
        <v>56.0</v>
      </c>
      <c r="O30" s="26">
        <v>29.0</v>
      </c>
      <c r="P30" s="26">
        <v>42.0</v>
      </c>
      <c r="Q30" s="25" t="s">
        <v>454</v>
      </c>
      <c r="R30" s="28">
        <v>281.4</v>
      </c>
      <c r="S30" s="26">
        <v>40.0</v>
      </c>
      <c r="T30" s="26">
        <v>44.0</v>
      </c>
      <c r="U30" s="25" t="s">
        <v>470</v>
      </c>
      <c r="V30" s="26">
        <v>27.8</v>
      </c>
      <c r="W30" s="26">
        <v>111.0</v>
      </c>
      <c r="X30" s="25" t="s">
        <v>462</v>
      </c>
      <c r="Y30" s="26">
        <v>-1.0</v>
      </c>
      <c r="Z30" s="26">
        <f>+1</f>
        <v>1</v>
      </c>
      <c r="AA30" s="26">
        <v>-5.0</v>
      </c>
      <c r="AB30" s="26">
        <v>0.0</v>
      </c>
      <c r="AC30" s="26">
        <v>16.0</v>
      </c>
      <c r="AD30" s="26">
        <v>46.0</v>
      </c>
      <c r="AE30" s="26">
        <v>9.0</v>
      </c>
      <c r="AF30" s="26">
        <v>1.0</v>
      </c>
      <c r="AG30" s="28">
        <v>68.5</v>
      </c>
    </row>
    <row r="31">
      <c r="A31" s="25" t="s">
        <v>449</v>
      </c>
      <c r="B31" s="25">
        <v>2014.0</v>
      </c>
      <c r="C31" s="25" t="s">
        <v>464</v>
      </c>
      <c r="D31" s="26" t="s">
        <v>549</v>
      </c>
      <c r="E31" s="26">
        <v>71.0</v>
      </c>
      <c r="F31" s="26">
        <v>66.0</v>
      </c>
      <c r="G31" s="26">
        <v>70.0</v>
      </c>
      <c r="H31" s="26">
        <v>68.0</v>
      </c>
      <c r="I31" s="26">
        <v>275.0</v>
      </c>
      <c r="J31" s="25">
        <v>-5.0</v>
      </c>
      <c r="K31" s="27">
        <v>37050.0</v>
      </c>
      <c r="L31" s="26">
        <v>87.0</v>
      </c>
      <c r="M31" s="26">
        <v>28.0</v>
      </c>
      <c r="N31" s="26">
        <v>28.0</v>
      </c>
      <c r="O31" s="26">
        <v>29.0</v>
      </c>
      <c r="P31" s="26">
        <v>36.0</v>
      </c>
      <c r="Q31" s="25" t="s">
        <v>525</v>
      </c>
      <c r="R31" s="28">
        <v>287.5</v>
      </c>
      <c r="S31" s="26">
        <v>16.0</v>
      </c>
      <c r="T31" s="26">
        <v>49.0</v>
      </c>
      <c r="U31" s="25" t="s">
        <v>472</v>
      </c>
      <c r="V31" s="26">
        <v>28.5</v>
      </c>
      <c r="W31" s="26">
        <v>114.0</v>
      </c>
      <c r="X31" s="25" t="s">
        <v>540</v>
      </c>
      <c r="Y31" s="26" t="s">
        <v>34</v>
      </c>
      <c r="Z31" s="26">
        <v>-3.0</v>
      </c>
      <c r="AA31" s="26">
        <v>-2.0</v>
      </c>
      <c r="AB31" s="26">
        <v>0.0</v>
      </c>
      <c r="AC31" s="26">
        <v>16.0</v>
      </c>
      <c r="AD31" s="26">
        <v>45.0</v>
      </c>
      <c r="AE31" s="26">
        <v>11.0</v>
      </c>
      <c r="AF31" s="26">
        <v>0.0</v>
      </c>
      <c r="AG31" s="28">
        <v>68.0</v>
      </c>
    </row>
    <row r="32">
      <c r="A32" s="25" t="s">
        <v>449</v>
      </c>
      <c r="B32" s="25">
        <v>2014.0</v>
      </c>
      <c r="C32" s="27" t="s">
        <v>558</v>
      </c>
      <c r="D32" s="26" t="s">
        <v>497</v>
      </c>
      <c r="E32" s="26">
        <v>67.0</v>
      </c>
      <c r="F32" s="26">
        <v>70.0</v>
      </c>
      <c r="G32" s="26">
        <v>68.0</v>
      </c>
      <c r="H32" s="26">
        <v>68.0</v>
      </c>
      <c r="I32" s="26">
        <v>273.0</v>
      </c>
      <c r="J32" s="27">
        <v>-7.0</v>
      </c>
      <c r="K32" s="27">
        <v>64068.0</v>
      </c>
      <c r="L32" s="26">
        <v>16.0</v>
      </c>
      <c r="M32" s="26">
        <v>28.0</v>
      </c>
      <c r="N32" s="26">
        <v>14.0</v>
      </c>
      <c r="O32" s="26">
        <v>20.0</v>
      </c>
      <c r="P32" s="26">
        <v>39.0</v>
      </c>
      <c r="Q32" s="25" t="s">
        <v>474</v>
      </c>
      <c r="R32" s="28">
        <v>271.5</v>
      </c>
      <c r="S32" s="26">
        <v>63.0</v>
      </c>
      <c r="T32" s="26">
        <v>47.0</v>
      </c>
      <c r="U32" s="25" t="s">
        <v>461</v>
      </c>
      <c r="V32" s="26">
        <v>28.0</v>
      </c>
      <c r="W32" s="26">
        <v>112.0</v>
      </c>
      <c r="X32" s="25" t="s">
        <v>481</v>
      </c>
      <c r="Y32" s="26">
        <v>-4.0</v>
      </c>
      <c r="Z32" s="26">
        <f>+1</f>
        <v>1</v>
      </c>
      <c r="AA32" s="26">
        <v>-4.0</v>
      </c>
      <c r="AB32" s="26">
        <v>0.0</v>
      </c>
      <c r="AC32" s="26">
        <v>13.0</v>
      </c>
      <c r="AD32" s="26">
        <v>53.0</v>
      </c>
      <c r="AE32" s="26">
        <v>6.0</v>
      </c>
      <c r="AF32" s="26">
        <v>0.0</v>
      </c>
      <c r="AG32" s="28">
        <v>67.5</v>
      </c>
    </row>
    <row r="33">
      <c r="A33" s="25" t="s">
        <v>449</v>
      </c>
      <c r="B33" s="25">
        <v>2014.0</v>
      </c>
      <c r="C33" s="25" t="s">
        <v>288</v>
      </c>
      <c r="D33" s="26" t="s">
        <v>545</v>
      </c>
      <c r="E33" s="26">
        <v>71.0</v>
      </c>
      <c r="F33" s="26">
        <v>66.0</v>
      </c>
      <c r="G33" s="26">
        <v>70.0</v>
      </c>
      <c r="H33" s="26">
        <v>73.0</v>
      </c>
      <c r="I33" s="26">
        <v>280.0</v>
      </c>
      <c r="J33" s="25" t="s">
        <v>34</v>
      </c>
      <c r="K33" s="27">
        <v>12369.0</v>
      </c>
      <c r="L33" s="26">
        <v>87.0</v>
      </c>
      <c r="M33" s="26">
        <v>28.0</v>
      </c>
      <c r="N33" s="26">
        <v>28.0</v>
      </c>
      <c r="O33" s="26">
        <v>62.0</v>
      </c>
      <c r="P33" s="26">
        <v>40.0</v>
      </c>
      <c r="Q33" s="25" t="s">
        <v>466</v>
      </c>
      <c r="R33" s="28">
        <v>297.3</v>
      </c>
      <c r="S33" s="26">
        <v>1.0</v>
      </c>
      <c r="T33" s="26">
        <v>43.0</v>
      </c>
      <c r="U33" s="25" t="s">
        <v>507</v>
      </c>
      <c r="V33" s="26">
        <v>28.3</v>
      </c>
      <c r="W33" s="26">
        <v>113.0</v>
      </c>
      <c r="X33" s="25" t="s">
        <v>517</v>
      </c>
      <c r="Y33" s="26">
        <f>+7</f>
        <v>7</v>
      </c>
      <c r="Z33" s="26">
        <v>-5.0</v>
      </c>
      <c r="AA33" s="26">
        <v>-2.0</v>
      </c>
      <c r="AB33" s="26">
        <v>2.0</v>
      </c>
      <c r="AC33" s="26">
        <v>13.0</v>
      </c>
      <c r="AD33" s="26">
        <v>42.0</v>
      </c>
      <c r="AE33" s="26">
        <v>13.0</v>
      </c>
      <c r="AF33" s="26">
        <v>2.0</v>
      </c>
      <c r="AG33" s="28">
        <v>67.5</v>
      </c>
    </row>
    <row r="34">
      <c r="A34" s="25" t="s">
        <v>449</v>
      </c>
      <c r="B34" s="25">
        <v>2014.0</v>
      </c>
      <c r="C34" s="25" t="s">
        <v>560</v>
      </c>
      <c r="D34" s="26" t="s">
        <v>495</v>
      </c>
      <c r="E34" s="26">
        <v>68.0</v>
      </c>
      <c r="F34" s="26">
        <v>68.0</v>
      </c>
      <c r="G34" s="26">
        <v>69.0</v>
      </c>
      <c r="H34" s="26">
        <v>69.0</v>
      </c>
      <c r="I34" s="26">
        <v>274.0</v>
      </c>
      <c r="J34" s="25">
        <v>-6.0</v>
      </c>
      <c r="K34" s="27">
        <v>45458.0</v>
      </c>
      <c r="L34" s="26">
        <v>32.0</v>
      </c>
      <c r="M34" s="26">
        <v>20.0</v>
      </c>
      <c r="N34" s="26">
        <v>14.0</v>
      </c>
      <c r="O34" s="26">
        <v>25.0</v>
      </c>
      <c r="P34" s="26">
        <v>38.0</v>
      </c>
      <c r="Q34" s="25" t="s">
        <v>462</v>
      </c>
      <c r="R34" s="28">
        <v>276.5</v>
      </c>
      <c r="S34" s="26" t="s">
        <v>540</v>
      </c>
      <c r="T34" s="26">
        <v>52.0</v>
      </c>
      <c r="U34" s="25" t="s">
        <v>513</v>
      </c>
      <c r="V34" s="26">
        <v>29.8</v>
      </c>
      <c r="W34" s="26">
        <v>119.0</v>
      </c>
      <c r="X34" s="25" t="s">
        <v>535</v>
      </c>
      <c r="Y34" s="26" t="s">
        <v>34</v>
      </c>
      <c r="Z34" s="26">
        <v>-1.0</v>
      </c>
      <c r="AA34" s="26">
        <v>-5.0</v>
      </c>
      <c r="AB34" s="26">
        <v>0.0</v>
      </c>
      <c r="AC34" s="26">
        <v>14.0</v>
      </c>
      <c r="AD34" s="26">
        <v>50.0</v>
      </c>
      <c r="AE34" s="26">
        <v>8.0</v>
      </c>
      <c r="AF34" s="26">
        <v>0.0</v>
      </c>
      <c r="AG34" s="28">
        <v>67.0</v>
      </c>
    </row>
    <row r="35">
      <c r="A35" s="25" t="s">
        <v>449</v>
      </c>
      <c r="B35" s="25">
        <v>2014.0</v>
      </c>
      <c r="C35" s="25" t="s">
        <v>562</v>
      </c>
      <c r="D35" s="26" t="s">
        <v>549</v>
      </c>
      <c r="E35" s="26">
        <v>69.0</v>
      </c>
      <c r="F35" s="26">
        <v>69.0</v>
      </c>
      <c r="G35" s="26">
        <v>70.0</v>
      </c>
      <c r="H35" s="26">
        <v>67.0</v>
      </c>
      <c r="I35" s="26">
        <v>275.0</v>
      </c>
      <c r="J35" s="25">
        <v>-5.0</v>
      </c>
      <c r="K35" s="27">
        <v>37050.0</v>
      </c>
      <c r="L35" s="26">
        <v>44.0</v>
      </c>
      <c r="M35" s="26">
        <v>37.0</v>
      </c>
      <c r="N35" s="26">
        <v>43.0</v>
      </c>
      <c r="O35" s="26">
        <v>29.0</v>
      </c>
      <c r="P35" s="26">
        <v>29.0</v>
      </c>
      <c r="Q35" s="25" t="s">
        <v>503</v>
      </c>
      <c r="R35" s="28">
        <v>292.6</v>
      </c>
      <c r="S35" s="26">
        <v>7.0</v>
      </c>
      <c r="T35" s="26">
        <v>45.0</v>
      </c>
      <c r="U35" s="25" t="s">
        <v>532</v>
      </c>
      <c r="V35" s="26">
        <v>27.5</v>
      </c>
      <c r="W35" s="26">
        <v>110.0</v>
      </c>
      <c r="X35" s="25" t="s">
        <v>460</v>
      </c>
      <c r="Y35" s="26">
        <v>-2.0</v>
      </c>
      <c r="Z35" s="26">
        <f t="shared" ref="Z35:Z36" si="1">+1</f>
        <v>1</v>
      </c>
      <c r="AA35" s="26">
        <v>-4.0</v>
      </c>
      <c r="AB35" s="26">
        <v>0.0</v>
      </c>
      <c r="AC35" s="26">
        <v>15.0</v>
      </c>
      <c r="AD35" s="26">
        <v>48.0</v>
      </c>
      <c r="AE35" s="26">
        <v>8.0</v>
      </c>
      <c r="AF35" s="26">
        <v>1.0</v>
      </c>
      <c r="AG35" s="28">
        <v>67.0</v>
      </c>
    </row>
    <row r="36">
      <c r="A36" s="25" t="s">
        <v>449</v>
      </c>
      <c r="B36" s="25">
        <v>2014.0</v>
      </c>
      <c r="C36" s="25" t="s">
        <v>563</v>
      </c>
      <c r="D36" s="26" t="s">
        <v>481</v>
      </c>
      <c r="E36" s="26">
        <v>68.0</v>
      </c>
      <c r="F36" s="26">
        <v>68.0</v>
      </c>
      <c r="G36" s="26">
        <v>71.0</v>
      </c>
      <c r="H36" s="26">
        <v>69.0</v>
      </c>
      <c r="I36" s="26">
        <v>276.0</v>
      </c>
      <c r="J36" s="25">
        <v>-4.0</v>
      </c>
      <c r="K36" s="27">
        <v>26980.0</v>
      </c>
      <c r="L36" s="26">
        <v>32.0</v>
      </c>
      <c r="M36" s="26">
        <v>20.0</v>
      </c>
      <c r="N36" s="26">
        <v>28.0</v>
      </c>
      <c r="O36" s="26">
        <v>34.0</v>
      </c>
      <c r="P36" s="26">
        <v>32.0</v>
      </c>
      <c r="Q36" s="25" t="s">
        <v>467</v>
      </c>
      <c r="R36" s="28">
        <v>270.3</v>
      </c>
      <c r="S36" s="26">
        <v>68.0</v>
      </c>
      <c r="T36" s="26">
        <v>35.0</v>
      </c>
      <c r="U36" s="25">
        <v>73.0</v>
      </c>
      <c r="V36" s="26">
        <v>26.0</v>
      </c>
      <c r="W36" s="26">
        <v>104.0</v>
      </c>
      <c r="X36" s="25">
        <v>2.0</v>
      </c>
      <c r="Y36" s="26">
        <v>-1.0</v>
      </c>
      <c r="Z36" s="26">
        <f t="shared" si="1"/>
        <v>1</v>
      </c>
      <c r="AA36" s="26">
        <v>-4.0</v>
      </c>
      <c r="AB36" s="26">
        <v>1.0</v>
      </c>
      <c r="AC36" s="26">
        <v>13.0</v>
      </c>
      <c r="AD36" s="26">
        <v>47.0</v>
      </c>
      <c r="AE36" s="26">
        <v>11.0</v>
      </c>
      <c r="AF36" s="26">
        <v>0.0</v>
      </c>
      <c r="AG36" s="28">
        <v>67.0</v>
      </c>
    </row>
    <row r="37">
      <c r="A37" s="25" t="s">
        <v>449</v>
      </c>
      <c r="B37" s="25">
        <v>2014.0</v>
      </c>
      <c r="C37" s="25" t="s">
        <v>564</v>
      </c>
      <c r="D37" s="26" t="s">
        <v>487</v>
      </c>
      <c r="E37" s="26">
        <v>64.0</v>
      </c>
      <c r="F37" s="26">
        <v>66.0</v>
      </c>
      <c r="G37" s="26">
        <v>72.0</v>
      </c>
      <c r="H37" s="26">
        <v>75.0</v>
      </c>
      <c r="I37" s="26">
        <v>277.0</v>
      </c>
      <c r="J37" s="25">
        <v>-3.0</v>
      </c>
      <c r="K37" s="27">
        <v>16986.0</v>
      </c>
      <c r="L37" s="26">
        <v>1.0</v>
      </c>
      <c r="M37" s="26">
        <v>1.0</v>
      </c>
      <c r="N37" s="26">
        <v>5.0</v>
      </c>
      <c r="O37" s="26">
        <v>43.0</v>
      </c>
      <c r="P37" s="26">
        <v>33.0</v>
      </c>
      <c r="Q37" s="25" t="s">
        <v>475</v>
      </c>
      <c r="R37" s="28">
        <v>271.4</v>
      </c>
      <c r="S37" s="26" t="s">
        <v>557</v>
      </c>
      <c r="T37" s="26">
        <v>43.0</v>
      </c>
      <c r="U37" s="25" t="s">
        <v>507</v>
      </c>
      <c r="V37" s="26">
        <v>27.3</v>
      </c>
      <c r="W37" s="26">
        <v>109.0</v>
      </c>
      <c r="X37" s="25" t="s">
        <v>474</v>
      </c>
      <c r="Y37" s="26">
        <f>+2</f>
        <v>2</v>
      </c>
      <c r="Z37" s="26">
        <v>-1.0</v>
      </c>
      <c r="AA37" s="26">
        <v>-4.0</v>
      </c>
      <c r="AB37" s="26">
        <v>1.0</v>
      </c>
      <c r="AC37" s="26">
        <v>14.0</v>
      </c>
      <c r="AD37" s="26">
        <v>45.0</v>
      </c>
      <c r="AE37" s="26">
        <v>11.0</v>
      </c>
      <c r="AF37" s="26">
        <v>1.0</v>
      </c>
      <c r="AG37" s="28">
        <v>67.0</v>
      </c>
    </row>
    <row r="38">
      <c r="A38" s="25" t="s">
        <v>449</v>
      </c>
      <c r="B38" s="25">
        <v>2014.0</v>
      </c>
      <c r="C38" s="25" t="s">
        <v>275</v>
      </c>
      <c r="D38" s="26" t="s">
        <v>481</v>
      </c>
      <c r="E38" s="26">
        <v>67.0</v>
      </c>
      <c r="F38" s="26">
        <v>71.0</v>
      </c>
      <c r="G38" s="26">
        <v>72.0</v>
      </c>
      <c r="H38" s="26">
        <v>66.0</v>
      </c>
      <c r="I38" s="26">
        <v>276.0</v>
      </c>
      <c r="J38" s="25">
        <v>-4.0</v>
      </c>
      <c r="K38" s="27">
        <v>26980.0</v>
      </c>
      <c r="L38" s="26">
        <v>16.0</v>
      </c>
      <c r="M38" s="26">
        <v>37.0</v>
      </c>
      <c r="N38" s="26">
        <v>59.0</v>
      </c>
      <c r="O38" s="26">
        <v>34.0</v>
      </c>
      <c r="P38" s="26">
        <v>42.0</v>
      </c>
      <c r="Q38" s="25" t="s">
        <v>454</v>
      </c>
      <c r="R38" s="28">
        <v>271.4</v>
      </c>
      <c r="S38" s="26" t="s">
        <v>557</v>
      </c>
      <c r="T38" s="26">
        <v>44.0</v>
      </c>
      <c r="U38" s="25" t="s">
        <v>470</v>
      </c>
      <c r="V38" s="26">
        <v>27.8</v>
      </c>
      <c r="W38" s="26">
        <v>111.0</v>
      </c>
      <c r="X38" s="25" t="s">
        <v>462</v>
      </c>
      <c r="Y38" s="26">
        <v>-4.0</v>
      </c>
      <c r="Z38" s="26">
        <f>+2</f>
        <v>2</v>
      </c>
      <c r="AA38" s="26">
        <v>-2.0</v>
      </c>
      <c r="AB38" s="26">
        <v>0.0</v>
      </c>
      <c r="AC38" s="26">
        <v>16.0</v>
      </c>
      <c r="AD38" s="26">
        <v>45.0</v>
      </c>
      <c r="AE38" s="26">
        <v>10.0</v>
      </c>
      <c r="AF38" s="26">
        <v>1.0</v>
      </c>
      <c r="AG38" s="28">
        <v>66.5</v>
      </c>
    </row>
    <row r="39">
      <c r="A39" s="25" t="s">
        <v>449</v>
      </c>
      <c r="B39" s="25">
        <v>2014.0</v>
      </c>
      <c r="C39" s="25" t="s">
        <v>201</v>
      </c>
      <c r="D39" s="26" t="s">
        <v>507</v>
      </c>
      <c r="E39" s="26">
        <v>66.0</v>
      </c>
      <c r="F39" s="26">
        <v>74.0</v>
      </c>
      <c r="G39" s="26">
        <v>70.0</v>
      </c>
      <c r="H39" s="26">
        <v>68.0</v>
      </c>
      <c r="I39" s="26">
        <v>278.0</v>
      </c>
      <c r="J39" s="25">
        <v>-2.0</v>
      </c>
      <c r="K39" s="27">
        <v>13034.0</v>
      </c>
      <c r="L39" s="26">
        <v>5.0</v>
      </c>
      <c r="M39" s="26">
        <v>63.0</v>
      </c>
      <c r="N39" s="26">
        <v>59.0</v>
      </c>
      <c r="O39" s="26">
        <v>53.0</v>
      </c>
      <c r="P39" s="26">
        <v>39.0</v>
      </c>
      <c r="Q39" s="25" t="s">
        <v>474</v>
      </c>
      <c r="R39" s="28">
        <v>286.8</v>
      </c>
      <c r="S39" s="26">
        <v>19.0</v>
      </c>
      <c r="T39" s="26">
        <v>51.0</v>
      </c>
      <c r="U39" s="25" t="s">
        <v>511</v>
      </c>
      <c r="V39" s="26">
        <v>29.8</v>
      </c>
      <c r="W39" s="26">
        <v>119.0</v>
      </c>
      <c r="X39" s="25" t="s">
        <v>535</v>
      </c>
      <c r="Y39" s="26">
        <v>-3.0</v>
      </c>
      <c r="Z39" s="26">
        <f>+4</f>
        <v>4</v>
      </c>
      <c r="AA39" s="26">
        <v>-3.0</v>
      </c>
      <c r="AB39" s="26">
        <v>0.0</v>
      </c>
      <c r="AC39" s="26">
        <v>18.0</v>
      </c>
      <c r="AD39" s="26">
        <v>40.0</v>
      </c>
      <c r="AE39" s="26">
        <v>13.0</v>
      </c>
      <c r="AF39" s="26">
        <v>1.0</v>
      </c>
      <c r="AG39" s="28">
        <v>66.5</v>
      </c>
    </row>
    <row r="40">
      <c r="A40" s="25" t="s">
        <v>449</v>
      </c>
      <c r="B40" s="25">
        <v>2014.0</v>
      </c>
      <c r="C40" s="25" t="s">
        <v>566</v>
      </c>
      <c r="D40" s="26" t="s">
        <v>487</v>
      </c>
      <c r="E40" s="26">
        <v>65.0</v>
      </c>
      <c r="F40" s="26">
        <v>75.0</v>
      </c>
      <c r="G40" s="26">
        <v>68.0</v>
      </c>
      <c r="H40" s="26">
        <v>69.0</v>
      </c>
      <c r="I40" s="26">
        <v>277.0</v>
      </c>
      <c r="J40" s="25">
        <v>-3.0</v>
      </c>
      <c r="K40" s="27">
        <v>0.0</v>
      </c>
      <c r="L40" s="26">
        <v>3.0</v>
      </c>
      <c r="M40" s="26">
        <v>63.0</v>
      </c>
      <c r="N40" s="26">
        <v>43.0</v>
      </c>
      <c r="O40" s="26">
        <v>43.0</v>
      </c>
      <c r="P40" s="26">
        <v>28.0</v>
      </c>
      <c r="Q40" s="25">
        <v>72.0</v>
      </c>
      <c r="R40" s="28">
        <v>296.3</v>
      </c>
      <c r="S40" s="26">
        <v>2.0</v>
      </c>
      <c r="T40" s="26">
        <v>46.0</v>
      </c>
      <c r="U40" s="25" t="s">
        <v>455</v>
      </c>
      <c r="V40" s="26">
        <v>27.8</v>
      </c>
      <c r="W40" s="26">
        <v>111.0</v>
      </c>
      <c r="X40" s="25" t="s">
        <v>462</v>
      </c>
      <c r="Y40" s="26">
        <v>-1.0</v>
      </c>
      <c r="Z40" s="26">
        <v>-1.0</v>
      </c>
      <c r="AA40" s="26">
        <v>-1.0</v>
      </c>
      <c r="AB40" s="26">
        <v>0.0</v>
      </c>
      <c r="AC40" s="26">
        <v>17.0</v>
      </c>
      <c r="AD40" s="26">
        <v>43.0</v>
      </c>
      <c r="AE40" s="26">
        <v>10.0</v>
      </c>
      <c r="AF40" s="26">
        <v>2.0</v>
      </c>
      <c r="AG40" s="28">
        <v>66.5</v>
      </c>
    </row>
    <row r="41">
      <c r="A41" s="25" t="s">
        <v>449</v>
      </c>
      <c r="B41" s="25">
        <v>2014.0</v>
      </c>
      <c r="C41" s="25" t="s">
        <v>75</v>
      </c>
      <c r="D41" s="26" t="s">
        <v>487</v>
      </c>
      <c r="E41" s="26">
        <v>69.0</v>
      </c>
      <c r="F41" s="26">
        <v>69.0</v>
      </c>
      <c r="G41" s="26">
        <v>70.0</v>
      </c>
      <c r="H41" s="26">
        <v>69.0</v>
      </c>
      <c r="I41" s="26">
        <v>277.0</v>
      </c>
      <c r="J41" s="25">
        <v>-3.0</v>
      </c>
      <c r="K41" s="27">
        <v>16986.0</v>
      </c>
      <c r="L41" s="26">
        <v>44.0</v>
      </c>
      <c r="M41" s="26">
        <v>37.0</v>
      </c>
      <c r="N41" s="26">
        <v>43.0</v>
      </c>
      <c r="O41" s="26">
        <v>43.0</v>
      </c>
      <c r="P41" s="26">
        <v>26.0</v>
      </c>
      <c r="Q41" s="25">
        <v>73.0</v>
      </c>
      <c r="R41" s="28">
        <v>274.5</v>
      </c>
      <c r="S41" s="26">
        <v>58.0</v>
      </c>
      <c r="T41" s="26">
        <v>45.0</v>
      </c>
      <c r="U41" s="25" t="s">
        <v>532</v>
      </c>
      <c r="V41" s="26">
        <v>27.8</v>
      </c>
      <c r="W41" s="26">
        <v>111.0</v>
      </c>
      <c r="X41" s="25" t="s">
        <v>462</v>
      </c>
      <c r="Y41" s="26">
        <v>-3.0</v>
      </c>
      <c r="Z41" s="26">
        <f>+2</f>
        <v>2</v>
      </c>
      <c r="AA41" s="26">
        <v>-2.0</v>
      </c>
      <c r="AB41" s="26">
        <v>0.0</v>
      </c>
      <c r="AC41" s="26">
        <v>17.0</v>
      </c>
      <c r="AD41" s="26">
        <v>42.0</v>
      </c>
      <c r="AE41" s="26">
        <v>12.0</v>
      </c>
      <c r="AF41" s="26">
        <v>1.0</v>
      </c>
      <c r="AG41" s="28">
        <v>66.0</v>
      </c>
    </row>
    <row r="42">
      <c r="A42" s="25" t="s">
        <v>449</v>
      </c>
      <c r="B42" s="25">
        <v>2014.0</v>
      </c>
      <c r="C42" s="25" t="s">
        <v>351</v>
      </c>
      <c r="D42" s="26" t="s">
        <v>481</v>
      </c>
      <c r="E42" s="26">
        <v>71.0</v>
      </c>
      <c r="F42" s="26">
        <v>67.0</v>
      </c>
      <c r="G42" s="26">
        <v>71.0</v>
      </c>
      <c r="H42" s="26">
        <v>67.0</v>
      </c>
      <c r="I42" s="26">
        <v>276.0</v>
      </c>
      <c r="J42" s="25">
        <v>-4.0</v>
      </c>
      <c r="K42" s="27">
        <v>26980.0</v>
      </c>
      <c r="L42" s="26">
        <v>87.0</v>
      </c>
      <c r="M42" s="26">
        <v>37.0</v>
      </c>
      <c r="N42" s="26">
        <v>56.0</v>
      </c>
      <c r="O42" s="26">
        <v>34.0</v>
      </c>
      <c r="P42" s="26">
        <v>36.0</v>
      </c>
      <c r="Q42" s="25" t="s">
        <v>525</v>
      </c>
      <c r="R42" s="28">
        <v>286.6</v>
      </c>
      <c r="S42" s="26" t="s">
        <v>497</v>
      </c>
      <c r="T42" s="26">
        <v>49.0</v>
      </c>
      <c r="U42" s="25" t="s">
        <v>472</v>
      </c>
      <c r="V42" s="26">
        <v>28.5</v>
      </c>
      <c r="W42" s="26">
        <v>114.0</v>
      </c>
      <c r="X42" s="25" t="s">
        <v>540</v>
      </c>
      <c r="Y42" s="26">
        <v>-3.0</v>
      </c>
      <c r="Z42" s="26" t="s">
        <v>34</v>
      </c>
      <c r="AA42" s="26">
        <v>-1.0</v>
      </c>
      <c r="AB42" s="26">
        <v>1.0</v>
      </c>
      <c r="AC42" s="26">
        <v>12.0</v>
      </c>
      <c r="AD42" s="26">
        <v>49.0</v>
      </c>
      <c r="AE42" s="26">
        <v>10.0</v>
      </c>
      <c r="AF42" s="26">
        <v>0.0</v>
      </c>
      <c r="AG42" s="28">
        <v>65.5</v>
      </c>
    </row>
    <row r="43">
      <c r="A43" s="25" t="s">
        <v>449</v>
      </c>
      <c r="B43" s="25">
        <v>2014.0</v>
      </c>
      <c r="C43" s="25" t="s">
        <v>570</v>
      </c>
      <c r="D43" s="26" t="s">
        <v>549</v>
      </c>
      <c r="E43" s="26">
        <v>72.0</v>
      </c>
      <c r="F43" s="26">
        <v>66.0</v>
      </c>
      <c r="G43" s="26">
        <v>69.0</v>
      </c>
      <c r="H43" s="26">
        <v>68.0</v>
      </c>
      <c r="I43" s="26">
        <v>275.0</v>
      </c>
      <c r="J43" s="25">
        <v>-5.0</v>
      </c>
      <c r="K43" s="27">
        <v>37050.0</v>
      </c>
      <c r="L43" s="26">
        <v>106.0</v>
      </c>
      <c r="M43" s="26">
        <v>37.0</v>
      </c>
      <c r="N43" s="26">
        <v>28.0</v>
      </c>
      <c r="O43" s="26">
        <v>29.0</v>
      </c>
      <c r="P43" s="26">
        <v>32.0</v>
      </c>
      <c r="Q43" s="25" t="s">
        <v>467</v>
      </c>
      <c r="R43" s="28">
        <v>284.1</v>
      </c>
      <c r="S43" s="26">
        <v>29.0</v>
      </c>
      <c r="T43" s="26">
        <v>45.0</v>
      </c>
      <c r="U43" s="25" t="s">
        <v>532</v>
      </c>
      <c r="V43" s="26">
        <v>27.5</v>
      </c>
      <c r="W43" s="26">
        <v>110.0</v>
      </c>
      <c r="X43" s="25" t="s">
        <v>460</v>
      </c>
      <c r="Y43" s="26">
        <v>-2.0</v>
      </c>
      <c r="Z43" s="26">
        <v>-1.0</v>
      </c>
      <c r="AA43" s="26">
        <v>-2.0</v>
      </c>
      <c r="AB43" s="26">
        <v>0.0</v>
      </c>
      <c r="AC43" s="26">
        <v>14.0</v>
      </c>
      <c r="AD43" s="26">
        <v>49.0</v>
      </c>
      <c r="AE43" s="26">
        <v>9.0</v>
      </c>
      <c r="AF43" s="26">
        <v>0.0</v>
      </c>
      <c r="AG43" s="28">
        <v>65.0</v>
      </c>
    </row>
    <row r="44">
      <c r="A44" s="25" t="s">
        <v>449</v>
      </c>
      <c r="B44" s="25">
        <v>2014.0</v>
      </c>
      <c r="C44" s="25" t="s">
        <v>571</v>
      </c>
      <c r="D44" s="26" t="s">
        <v>487</v>
      </c>
      <c r="E44" s="26">
        <v>66.0</v>
      </c>
      <c r="F44" s="26">
        <v>72.0</v>
      </c>
      <c r="G44" s="26">
        <v>70.0</v>
      </c>
      <c r="H44" s="26">
        <v>69.0</v>
      </c>
      <c r="I44" s="26">
        <v>277.0</v>
      </c>
      <c r="J44" s="25">
        <v>-3.0</v>
      </c>
      <c r="K44" s="27">
        <v>16986.0</v>
      </c>
      <c r="L44" s="26">
        <v>5.0</v>
      </c>
      <c r="M44" s="26">
        <v>37.0</v>
      </c>
      <c r="N44" s="26">
        <v>43.0</v>
      </c>
      <c r="O44" s="26">
        <v>43.0</v>
      </c>
      <c r="P44" s="26">
        <v>31.0</v>
      </c>
      <c r="Q44" s="25" t="s">
        <v>528</v>
      </c>
      <c r="R44" s="28">
        <v>294.8</v>
      </c>
      <c r="S44" s="26">
        <v>4.0</v>
      </c>
      <c r="T44" s="26">
        <v>45.0</v>
      </c>
      <c r="U44" s="25" t="s">
        <v>532</v>
      </c>
      <c r="V44" s="26">
        <v>29.5</v>
      </c>
      <c r="W44" s="26">
        <v>118.0</v>
      </c>
      <c r="X44" s="25" t="s">
        <v>476</v>
      </c>
      <c r="Y44" s="26">
        <f>+3</f>
        <v>3</v>
      </c>
      <c r="Z44" s="26" t="s">
        <v>34</v>
      </c>
      <c r="AA44" s="26">
        <v>-6.0</v>
      </c>
      <c r="AB44" s="26">
        <v>1.0</v>
      </c>
      <c r="AC44" s="26">
        <v>13.0</v>
      </c>
      <c r="AD44" s="26">
        <v>46.0</v>
      </c>
      <c r="AE44" s="26">
        <v>12.0</v>
      </c>
      <c r="AF44" s="26">
        <v>0.0</v>
      </c>
      <c r="AG44" s="28">
        <v>65.0</v>
      </c>
    </row>
    <row r="45">
      <c r="A45" s="25" t="s">
        <v>449</v>
      </c>
      <c r="B45" s="25">
        <v>2014.0</v>
      </c>
      <c r="C45" s="25" t="s">
        <v>176</v>
      </c>
      <c r="D45" s="26" t="s">
        <v>481</v>
      </c>
      <c r="E45" s="26">
        <v>69.0</v>
      </c>
      <c r="F45" s="26">
        <v>65.0</v>
      </c>
      <c r="G45" s="26">
        <v>72.0</v>
      </c>
      <c r="H45" s="26">
        <v>70.0</v>
      </c>
      <c r="I45" s="26">
        <v>276.0</v>
      </c>
      <c r="J45" s="25">
        <v>-4.0</v>
      </c>
      <c r="K45" s="27">
        <v>26980.0</v>
      </c>
      <c r="L45" s="26">
        <v>44.0</v>
      </c>
      <c r="M45" s="26">
        <v>9.0</v>
      </c>
      <c r="N45" s="26">
        <v>22.0</v>
      </c>
      <c r="O45" s="26">
        <v>34.0</v>
      </c>
      <c r="P45" s="26">
        <v>35.0</v>
      </c>
      <c r="Q45" s="25" t="s">
        <v>471</v>
      </c>
      <c r="R45" s="28">
        <v>280.0</v>
      </c>
      <c r="S45" s="26">
        <v>45.0</v>
      </c>
      <c r="T45" s="26">
        <v>45.0</v>
      </c>
      <c r="U45" s="25" t="s">
        <v>532</v>
      </c>
      <c r="V45" s="26">
        <v>28.3</v>
      </c>
      <c r="W45" s="26">
        <v>113.0</v>
      </c>
      <c r="X45" s="25" t="s">
        <v>517</v>
      </c>
      <c r="Y45" s="26">
        <v>-2.0</v>
      </c>
      <c r="Z45" s="26">
        <f>+2</f>
        <v>2</v>
      </c>
      <c r="AA45" s="26">
        <v>-4.0</v>
      </c>
      <c r="AB45" s="26">
        <v>0.0</v>
      </c>
      <c r="AC45" s="26">
        <v>15.0</v>
      </c>
      <c r="AD45" s="26">
        <v>46.0</v>
      </c>
      <c r="AE45" s="26">
        <v>11.0</v>
      </c>
      <c r="AF45" s="26">
        <v>0.0</v>
      </c>
      <c r="AG45" s="28">
        <v>64.5</v>
      </c>
    </row>
    <row r="46">
      <c r="A46" s="25" t="s">
        <v>449</v>
      </c>
      <c r="B46" s="25">
        <v>2014.0</v>
      </c>
      <c r="C46" s="25" t="s">
        <v>269</v>
      </c>
      <c r="D46" s="26" t="s">
        <v>487</v>
      </c>
      <c r="E46" s="26">
        <v>67.0</v>
      </c>
      <c r="F46" s="26">
        <v>69.0</v>
      </c>
      <c r="G46" s="26">
        <v>71.0</v>
      </c>
      <c r="H46" s="26">
        <v>70.0</v>
      </c>
      <c r="I46" s="26">
        <v>277.0</v>
      </c>
      <c r="J46" s="25">
        <v>-3.0</v>
      </c>
      <c r="K46" s="27">
        <v>16986.0</v>
      </c>
      <c r="L46" s="26">
        <v>16.0</v>
      </c>
      <c r="M46" s="26">
        <v>20.0</v>
      </c>
      <c r="N46" s="26">
        <v>28.0</v>
      </c>
      <c r="O46" s="26">
        <v>43.0</v>
      </c>
      <c r="P46" s="26">
        <v>41.0</v>
      </c>
      <c r="Q46" s="25" t="s">
        <v>491</v>
      </c>
      <c r="R46" s="28">
        <v>277.3</v>
      </c>
      <c r="S46" s="26">
        <v>49.0</v>
      </c>
      <c r="T46" s="26">
        <v>46.0</v>
      </c>
      <c r="U46" s="25" t="s">
        <v>455</v>
      </c>
      <c r="V46" s="26">
        <v>28.0</v>
      </c>
      <c r="W46" s="26">
        <v>112.0</v>
      </c>
      <c r="X46" s="25" t="s">
        <v>481</v>
      </c>
      <c r="Y46" s="26">
        <v>-1.0</v>
      </c>
      <c r="Z46" s="26">
        <v>-1.0</v>
      </c>
      <c r="AA46" s="26">
        <v>-1.0</v>
      </c>
      <c r="AB46" s="26">
        <v>0.0</v>
      </c>
      <c r="AC46" s="26">
        <v>15.0</v>
      </c>
      <c r="AD46" s="26">
        <v>46.0</v>
      </c>
      <c r="AE46" s="26">
        <v>10.0</v>
      </c>
      <c r="AF46" s="26">
        <v>1.0</v>
      </c>
      <c r="AG46" s="28">
        <v>63.0</v>
      </c>
    </row>
    <row r="47">
      <c r="A47" s="25" t="s">
        <v>449</v>
      </c>
      <c r="B47" s="25">
        <v>2014.0</v>
      </c>
      <c r="C47" s="25" t="s">
        <v>565</v>
      </c>
      <c r="D47" s="26" t="s">
        <v>487</v>
      </c>
      <c r="E47" s="26">
        <v>67.0</v>
      </c>
      <c r="F47" s="26">
        <v>66.0</v>
      </c>
      <c r="G47" s="26">
        <v>72.0</v>
      </c>
      <c r="H47" s="26">
        <v>72.0</v>
      </c>
      <c r="I47" s="26">
        <v>277.0</v>
      </c>
      <c r="J47" s="25">
        <v>-3.0</v>
      </c>
      <c r="K47" s="27">
        <v>16986.0</v>
      </c>
      <c r="L47" s="26">
        <v>16.0</v>
      </c>
      <c r="M47" s="26">
        <v>5.0</v>
      </c>
      <c r="N47" s="26">
        <v>14.0</v>
      </c>
      <c r="O47" s="26">
        <v>43.0</v>
      </c>
      <c r="P47" s="26">
        <v>37.0</v>
      </c>
      <c r="Q47" s="25" t="s">
        <v>554</v>
      </c>
      <c r="R47" s="28">
        <v>278.9</v>
      </c>
      <c r="S47" s="26">
        <v>48.0</v>
      </c>
      <c r="T47" s="26">
        <v>46.0</v>
      </c>
      <c r="U47" s="25" t="s">
        <v>455</v>
      </c>
      <c r="V47" s="26">
        <v>28.5</v>
      </c>
      <c r="W47" s="26">
        <v>114.0</v>
      </c>
      <c r="X47" s="25" t="s">
        <v>540</v>
      </c>
      <c r="Y47" s="26">
        <f>+3</f>
        <v>3</v>
      </c>
      <c r="Z47" s="26">
        <v>-3.0</v>
      </c>
      <c r="AA47" s="26">
        <v>-3.0</v>
      </c>
      <c r="AB47" s="26">
        <v>0.0</v>
      </c>
      <c r="AC47" s="26">
        <v>15.0</v>
      </c>
      <c r="AD47" s="26">
        <v>46.0</v>
      </c>
      <c r="AE47" s="26">
        <v>10.0</v>
      </c>
      <c r="AF47" s="26">
        <v>1.0</v>
      </c>
      <c r="AG47" s="28">
        <v>63.0</v>
      </c>
    </row>
    <row r="48">
      <c r="A48" s="25" t="s">
        <v>449</v>
      </c>
      <c r="B48" s="25">
        <v>2014.0</v>
      </c>
      <c r="C48" s="25" t="s">
        <v>575</v>
      </c>
      <c r="D48" s="26" t="s">
        <v>481</v>
      </c>
      <c r="E48" s="26">
        <v>69.0</v>
      </c>
      <c r="F48" s="26">
        <v>67.0</v>
      </c>
      <c r="G48" s="26">
        <v>70.0</v>
      </c>
      <c r="H48" s="26">
        <v>70.0</v>
      </c>
      <c r="I48" s="26">
        <v>276.0</v>
      </c>
      <c r="J48" s="25">
        <v>-4.0</v>
      </c>
      <c r="K48" s="27">
        <v>26980.0</v>
      </c>
      <c r="L48" s="26">
        <v>44.0</v>
      </c>
      <c r="M48" s="26">
        <v>20.0</v>
      </c>
      <c r="N48" s="26">
        <v>22.0</v>
      </c>
      <c r="O48" s="26">
        <v>34.0</v>
      </c>
      <c r="P48" s="26">
        <v>38.0</v>
      </c>
      <c r="Q48" s="25" t="s">
        <v>462</v>
      </c>
      <c r="R48" s="28">
        <v>271.1</v>
      </c>
      <c r="S48" s="26">
        <v>66.0</v>
      </c>
      <c r="T48" s="26">
        <v>44.0</v>
      </c>
      <c r="U48" s="25" t="s">
        <v>470</v>
      </c>
      <c r="V48" s="26">
        <v>27.8</v>
      </c>
      <c r="W48" s="26">
        <v>111.0</v>
      </c>
      <c r="X48" s="25" t="s">
        <v>462</v>
      </c>
      <c r="Y48" s="26">
        <f>+4</f>
        <v>4</v>
      </c>
      <c r="Z48" s="26">
        <v>-5.0</v>
      </c>
      <c r="AA48" s="26">
        <v>-3.0</v>
      </c>
      <c r="AB48" s="26">
        <v>0.0</v>
      </c>
      <c r="AC48" s="26">
        <v>13.0</v>
      </c>
      <c r="AD48" s="26">
        <v>50.0</v>
      </c>
      <c r="AE48" s="26">
        <v>9.0</v>
      </c>
      <c r="AF48" s="26">
        <v>0.0</v>
      </c>
      <c r="AG48" s="28">
        <v>61.5</v>
      </c>
    </row>
    <row r="49">
      <c r="A49" s="25" t="s">
        <v>449</v>
      </c>
      <c r="B49" s="25">
        <v>2014.0</v>
      </c>
      <c r="C49" s="25" t="s">
        <v>247</v>
      </c>
      <c r="D49" s="26" t="s">
        <v>481</v>
      </c>
      <c r="E49" s="26">
        <v>69.0</v>
      </c>
      <c r="F49" s="26">
        <v>67.0</v>
      </c>
      <c r="G49" s="26">
        <v>70.0</v>
      </c>
      <c r="H49" s="26">
        <v>70.0</v>
      </c>
      <c r="I49" s="26">
        <v>276.0</v>
      </c>
      <c r="J49" s="25">
        <v>-4.0</v>
      </c>
      <c r="K49" s="27">
        <v>26980.0</v>
      </c>
      <c r="L49" s="26">
        <v>44.0</v>
      </c>
      <c r="M49" s="26">
        <v>20.0</v>
      </c>
      <c r="N49" s="26">
        <v>22.0</v>
      </c>
      <c r="O49" s="26">
        <v>34.0</v>
      </c>
      <c r="P49" s="26">
        <v>30.0</v>
      </c>
      <c r="Q49" s="25" t="s">
        <v>476</v>
      </c>
      <c r="R49" s="28">
        <v>283.0</v>
      </c>
      <c r="S49" s="26">
        <v>33.0</v>
      </c>
      <c r="T49" s="26">
        <v>41.0</v>
      </c>
      <c r="U49" s="25" t="s">
        <v>452</v>
      </c>
      <c r="V49" s="26">
        <v>26.5</v>
      </c>
      <c r="W49" s="26">
        <v>106.0</v>
      </c>
      <c r="X49" s="25" t="s">
        <v>454</v>
      </c>
      <c r="Y49" s="26" t="s">
        <v>34</v>
      </c>
      <c r="Z49" s="26">
        <v>-2.0</v>
      </c>
      <c r="AA49" s="26">
        <v>-2.0</v>
      </c>
      <c r="AB49" s="26">
        <v>0.0</v>
      </c>
      <c r="AC49" s="26">
        <v>13.0</v>
      </c>
      <c r="AD49" s="26">
        <v>50.0</v>
      </c>
      <c r="AE49" s="26">
        <v>9.0</v>
      </c>
      <c r="AF49" s="26">
        <v>0.0</v>
      </c>
      <c r="AG49" s="28">
        <v>61.5</v>
      </c>
    </row>
    <row r="50">
      <c r="A50" s="25" t="s">
        <v>449</v>
      </c>
      <c r="B50" s="25">
        <v>2014.0</v>
      </c>
      <c r="C50" s="25" t="s">
        <v>311</v>
      </c>
      <c r="D50" s="26" t="s">
        <v>507</v>
      </c>
      <c r="E50" s="26">
        <v>67.0</v>
      </c>
      <c r="F50" s="26">
        <v>68.0</v>
      </c>
      <c r="G50" s="26">
        <v>75.0</v>
      </c>
      <c r="H50" s="26">
        <v>68.0</v>
      </c>
      <c r="I50" s="26">
        <v>278.0</v>
      </c>
      <c r="J50" s="25">
        <v>-2.0</v>
      </c>
      <c r="K50" s="27">
        <v>13034.0</v>
      </c>
      <c r="L50" s="26">
        <v>16.0</v>
      </c>
      <c r="M50" s="26">
        <v>17.0</v>
      </c>
      <c r="N50" s="26">
        <v>59.0</v>
      </c>
      <c r="O50" s="26">
        <v>53.0</v>
      </c>
      <c r="P50" s="26">
        <v>35.0</v>
      </c>
      <c r="Q50" s="25" t="s">
        <v>471</v>
      </c>
      <c r="R50" s="28">
        <v>282.9</v>
      </c>
      <c r="S50" s="26">
        <v>34.0</v>
      </c>
      <c r="T50" s="26">
        <v>42.0</v>
      </c>
      <c r="U50" s="25" t="s">
        <v>552</v>
      </c>
      <c r="V50" s="26">
        <v>27.3</v>
      </c>
      <c r="W50" s="26">
        <v>109.0</v>
      </c>
      <c r="X50" s="25" t="s">
        <v>474</v>
      </c>
      <c r="Y50" s="26">
        <f t="shared" ref="Y50:Y51" si="2">+1</f>
        <v>1</v>
      </c>
      <c r="Z50" s="26" t="s">
        <v>34</v>
      </c>
      <c r="AA50" s="26">
        <v>-3.0</v>
      </c>
      <c r="AB50" s="26">
        <v>0.0</v>
      </c>
      <c r="AC50" s="26">
        <v>15.0</v>
      </c>
      <c r="AD50" s="26">
        <v>46.0</v>
      </c>
      <c r="AE50" s="26">
        <v>9.0</v>
      </c>
      <c r="AF50" s="26">
        <v>2.0</v>
      </c>
      <c r="AG50" s="28">
        <v>61.5</v>
      </c>
    </row>
    <row r="51">
      <c r="A51" s="25" t="s">
        <v>449</v>
      </c>
      <c r="B51" s="25">
        <v>2014.0</v>
      </c>
      <c r="C51" s="25" t="s">
        <v>71</v>
      </c>
      <c r="D51" s="26" t="s">
        <v>487</v>
      </c>
      <c r="E51" s="26">
        <v>72.0</v>
      </c>
      <c r="F51" s="26">
        <v>68.0</v>
      </c>
      <c r="G51" s="26">
        <v>68.0</v>
      </c>
      <c r="H51" s="26">
        <v>69.0</v>
      </c>
      <c r="I51" s="26">
        <v>277.0</v>
      </c>
      <c r="J51" s="25">
        <v>-3.0</v>
      </c>
      <c r="K51" s="27">
        <v>16986.0</v>
      </c>
      <c r="L51" s="26">
        <v>106.0</v>
      </c>
      <c r="M51" s="26">
        <v>63.0</v>
      </c>
      <c r="N51" s="26">
        <v>43.0</v>
      </c>
      <c r="O51" s="26">
        <v>43.0</v>
      </c>
      <c r="P51" s="26">
        <v>30.0</v>
      </c>
      <c r="Q51" s="25" t="s">
        <v>476</v>
      </c>
      <c r="R51" s="28">
        <v>272.9</v>
      </c>
      <c r="S51" s="26">
        <v>60.0</v>
      </c>
      <c r="T51" s="26">
        <v>41.0</v>
      </c>
      <c r="U51" s="25" t="s">
        <v>452</v>
      </c>
      <c r="V51" s="26">
        <v>26.8</v>
      </c>
      <c r="W51" s="26">
        <v>107.0</v>
      </c>
      <c r="X51" s="25" t="s">
        <v>491</v>
      </c>
      <c r="Y51" s="26">
        <f t="shared" si="2"/>
        <v>1</v>
      </c>
      <c r="Z51" s="26">
        <f t="shared" ref="Z51:Z52" si="3">+1</f>
        <v>1</v>
      </c>
      <c r="AA51" s="26">
        <v>-5.0</v>
      </c>
      <c r="AB51" s="26">
        <v>0.0</v>
      </c>
      <c r="AC51" s="26">
        <v>14.0</v>
      </c>
      <c r="AD51" s="26">
        <v>47.0</v>
      </c>
      <c r="AE51" s="26">
        <v>11.0</v>
      </c>
      <c r="AF51" s="26">
        <v>0.0</v>
      </c>
      <c r="AG51" s="28">
        <v>61.0</v>
      </c>
    </row>
    <row r="52">
      <c r="A52" s="25" t="s">
        <v>449</v>
      </c>
      <c r="B52" s="25">
        <v>2014.0</v>
      </c>
      <c r="C52" s="25" t="s">
        <v>142</v>
      </c>
      <c r="D52" s="26" t="s">
        <v>487</v>
      </c>
      <c r="E52" s="26">
        <v>69.0</v>
      </c>
      <c r="F52" s="26">
        <v>69.0</v>
      </c>
      <c r="G52" s="26">
        <v>70.0</v>
      </c>
      <c r="H52" s="26">
        <v>69.0</v>
      </c>
      <c r="I52" s="26">
        <v>277.0</v>
      </c>
      <c r="J52" s="25">
        <v>-3.0</v>
      </c>
      <c r="K52" s="27">
        <v>16986.0</v>
      </c>
      <c r="L52" s="26">
        <v>44.0</v>
      </c>
      <c r="M52" s="26">
        <v>37.0</v>
      </c>
      <c r="N52" s="26">
        <v>43.0</v>
      </c>
      <c r="O52" s="26">
        <v>43.0</v>
      </c>
      <c r="P52" s="26">
        <v>31.0</v>
      </c>
      <c r="Q52" s="25" t="s">
        <v>528</v>
      </c>
      <c r="R52" s="28">
        <v>274.0</v>
      </c>
      <c r="S52" s="26">
        <v>59.0</v>
      </c>
      <c r="T52" s="26">
        <v>47.0</v>
      </c>
      <c r="U52" s="25" t="s">
        <v>461</v>
      </c>
      <c r="V52" s="26">
        <v>28.0</v>
      </c>
      <c r="W52" s="26">
        <v>112.0</v>
      </c>
      <c r="X52" s="25" t="s">
        <v>481</v>
      </c>
      <c r="Y52" s="26">
        <v>-1.0</v>
      </c>
      <c r="Z52" s="26">
        <f t="shared" si="3"/>
        <v>1</v>
      </c>
      <c r="AA52" s="26">
        <v>-3.0</v>
      </c>
      <c r="AB52" s="26">
        <v>0.0</v>
      </c>
      <c r="AC52" s="26">
        <v>14.0</v>
      </c>
      <c r="AD52" s="26">
        <v>47.0</v>
      </c>
      <c r="AE52" s="26">
        <v>11.0</v>
      </c>
      <c r="AF52" s="26">
        <v>0.0</v>
      </c>
      <c r="AG52" s="28">
        <v>61.0</v>
      </c>
    </row>
    <row r="53">
      <c r="A53" s="25" t="s">
        <v>449</v>
      </c>
      <c r="B53" s="25">
        <v>2014.0</v>
      </c>
      <c r="C53" s="25" t="s">
        <v>577</v>
      </c>
      <c r="D53" s="26" t="s">
        <v>487</v>
      </c>
      <c r="E53" s="26">
        <v>69.0</v>
      </c>
      <c r="F53" s="26">
        <v>71.0</v>
      </c>
      <c r="G53" s="26">
        <v>69.0</v>
      </c>
      <c r="H53" s="26">
        <v>68.0</v>
      </c>
      <c r="I53" s="26">
        <v>277.0</v>
      </c>
      <c r="J53" s="25">
        <v>-3.0</v>
      </c>
      <c r="K53" s="27">
        <v>16986.0</v>
      </c>
      <c r="L53" s="26">
        <v>44.0</v>
      </c>
      <c r="M53" s="26">
        <v>63.0</v>
      </c>
      <c r="N53" s="26">
        <v>56.0</v>
      </c>
      <c r="O53" s="26">
        <v>43.0</v>
      </c>
      <c r="P53" s="26">
        <v>37.0</v>
      </c>
      <c r="Q53" s="25" t="s">
        <v>554</v>
      </c>
      <c r="R53" s="28">
        <v>281.0</v>
      </c>
      <c r="S53" s="26">
        <v>42.0</v>
      </c>
      <c r="T53" s="26">
        <v>48.0</v>
      </c>
      <c r="U53" s="25" t="s">
        <v>458</v>
      </c>
      <c r="V53" s="26">
        <v>29.3</v>
      </c>
      <c r="W53" s="26">
        <v>117.0</v>
      </c>
      <c r="X53" s="25" t="s">
        <v>545</v>
      </c>
      <c r="Y53" s="26">
        <v>-3.0</v>
      </c>
      <c r="Z53" s="26">
        <f>+2</f>
        <v>2</v>
      </c>
      <c r="AA53" s="26">
        <v>-2.0</v>
      </c>
      <c r="AB53" s="26">
        <v>1.0</v>
      </c>
      <c r="AC53" s="26">
        <v>10.0</v>
      </c>
      <c r="AD53" s="26">
        <v>52.0</v>
      </c>
      <c r="AE53" s="26">
        <v>9.0</v>
      </c>
      <c r="AF53" s="26">
        <v>0.0</v>
      </c>
      <c r="AG53" s="28">
        <v>60.5</v>
      </c>
    </row>
    <row r="54">
      <c r="A54" s="25" t="s">
        <v>449</v>
      </c>
      <c r="B54" s="25">
        <v>2014.0</v>
      </c>
      <c r="C54" s="25" t="s">
        <v>579</v>
      </c>
      <c r="D54" s="26" t="s">
        <v>507</v>
      </c>
      <c r="E54" s="26">
        <v>72.0</v>
      </c>
      <c r="F54" s="26">
        <v>64.0</v>
      </c>
      <c r="G54" s="26">
        <v>75.0</v>
      </c>
      <c r="H54" s="26">
        <v>67.0</v>
      </c>
      <c r="I54" s="26">
        <v>278.0</v>
      </c>
      <c r="J54" s="25">
        <v>-2.0</v>
      </c>
      <c r="K54" s="27">
        <v>13034.0</v>
      </c>
      <c r="L54" s="26">
        <v>106.0</v>
      </c>
      <c r="M54" s="26">
        <v>20.0</v>
      </c>
      <c r="N54" s="26">
        <v>66.0</v>
      </c>
      <c r="O54" s="26">
        <v>53.0</v>
      </c>
      <c r="P54" s="26">
        <v>33.0</v>
      </c>
      <c r="Q54" s="25" t="s">
        <v>475</v>
      </c>
      <c r="R54" s="28">
        <v>284.3</v>
      </c>
      <c r="S54" s="26" t="s">
        <v>494</v>
      </c>
      <c r="T54" s="26">
        <v>43.0</v>
      </c>
      <c r="U54" s="25" t="s">
        <v>507</v>
      </c>
      <c r="V54" s="26">
        <v>27.8</v>
      </c>
      <c r="W54" s="26">
        <v>111.0</v>
      </c>
      <c r="X54" s="25" t="s">
        <v>462</v>
      </c>
      <c r="Y54" s="26">
        <v>-1.0</v>
      </c>
      <c r="Z54" s="26">
        <f>+4</f>
        <v>4</v>
      </c>
      <c r="AA54" s="26">
        <v>-5.0</v>
      </c>
      <c r="AB54" s="26">
        <v>0.0</v>
      </c>
      <c r="AC54" s="26">
        <v>15.0</v>
      </c>
      <c r="AD54" s="26">
        <v>44.0</v>
      </c>
      <c r="AE54" s="26">
        <v>13.0</v>
      </c>
      <c r="AF54" s="26">
        <v>0.0</v>
      </c>
      <c r="AG54" s="28">
        <v>60.5</v>
      </c>
    </row>
    <row r="55">
      <c r="A55" s="25" t="s">
        <v>449</v>
      </c>
      <c r="B55" s="25">
        <v>2014.0</v>
      </c>
      <c r="C55" s="25" t="s">
        <v>257</v>
      </c>
      <c r="D55" s="26" t="s">
        <v>507</v>
      </c>
      <c r="E55" s="26">
        <v>66.0</v>
      </c>
      <c r="F55" s="26">
        <v>72.0</v>
      </c>
      <c r="G55" s="26">
        <v>68.0</v>
      </c>
      <c r="H55" s="26">
        <v>72.0</v>
      </c>
      <c r="I55" s="26">
        <v>278.0</v>
      </c>
      <c r="J55" s="25">
        <v>-2.0</v>
      </c>
      <c r="K55" s="27">
        <v>13034.0</v>
      </c>
      <c r="L55" s="26">
        <v>5.0</v>
      </c>
      <c r="M55" s="26">
        <v>37.0</v>
      </c>
      <c r="N55" s="26">
        <v>22.0</v>
      </c>
      <c r="O55" s="26">
        <v>53.0</v>
      </c>
      <c r="P55" s="26">
        <v>35.0</v>
      </c>
      <c r="Q55" s="25" t="s">
        <v>471</v>
      </c>
      <c r="R55" s="28">
        <v>287.6</v>
      </c>
      <c r="S55" s="26">
        <v>15.0</v>
      </c>
      <c r="T55" s="26">
        <v>39.0</v>
      </c>
      <c r="U55" s="25" t="s">
        <v>535</v>
      </c>
      <c r="V55" s="26">
        <v>26.8</v>
      </c>
      <c r="W55" s="26">
        <v>107.0</v>
      </c>
      <c r="X55" s="25" t="s">
        <v>491</v>
      </c>
      <c r="Y55" s="26">
        <f>+2</f>
        <v>2</v>
      </c>
      <c r="Z55" s="26">
        <f>+1</f>
        <v>1</v>
      </c>
      <c r="AA55" s="26">
        <v>-5.0</v>
      </c>
      <c r="AB55" s="26">
        <v>0.0</v>
      </c>
      <c r="AC55" s="26">
        <v>15.0</v>
      </c>
      <c r="AD55" s="26">
        <v>44.0</v>
      </c>
      <c r="AE55" s="26">
        <v>13.0</v>
      </c>
      <c r="AF55" s="26">
        <v>0.0</v>
      </c>
      <c r="AG55" s="28">
        <v>60.5</v>
      </c>
    </row>
    <row r="56">
      <c r="A56" s="25" t="s">
        <v>449</v>
      </c>
      <c r="B56" s="25">
        <v>2014.0</v>
      </c>
      <c r="C56" s="25" t="s">
        <v>136</v>
      </c>
      <c r="D56" s="26" t="s">
        <v>481</v>
      </c>
      <c r="E56" s="26">
        <v>70.0</v>
      </c>
      <c r="F56" s="26">
        <v>68.0</v>
      </c>
      <c r="G56" s="26">
        <v>70.0</v>
      </c>
      <c r="H56" s="26">
        <v>68.0</v>
      </c>
      <c r="I56" s="26">
        <v>276.0</v>
      </c>
      <c r="J56" s="25">
        <v>-4.0</v>
      </c>
      <c r="K56" s="27">
        <v>26980.0</v>
      </c>
      <c r="L56" s="26">
        <v>67.0</v>
      </c>
      <c r="M56" s="26">
        <v>37.0</v>
      </c>
      <c r="N56" s="26">
        <v>43.0</v>
      </c>
      <c r="O56" s="26">
        <v>34.0</v>
      </c>
      <c r="P56" s="26">
        <v>29.0</v>
      </c>
      <c r="Q56" s="25" t="s">
        <v>503</v>
      </c>
      <c r="R56" s="28">
        <v>284.4</v>
      </c>
      <c r="S56" s="26">
        <v>25.0</v>
      </c>
      <c r="T56" s="26">
        <v>42.0</v>
      </c>
      <c r="U56" s="25" t="s">
        <v>552</v>
      </c>
      <c r="V56" s="26">
        <v>27.3</v>
      </c>
      <c r="W56" s="26">
        <v>109.0</v>
      </c>
      <c r="X56" s="25" t="s">
        <v>474</v>
      </c>
      <c r="Y56" s="26">
        <v>-2.0</v>
      </c>
      <c r="Z56" s="26">
        <v>-1.0</v>
      </c>
      <c r="AA56" s="26">
        <v>-1.0</v>
      </c>
      <c r="AB56" s="26">
        <v>0.0</v>
      </c>
      <c r="AC56" s="26">
        <v>11.0</v>
      </c>
      <c r="AD56" s="26">
        <v>54.0</v>
      </c>
      <c r="AE56" s="26">
        <v>7.0</v>
      </c>
      <c r="AF56" s="26">
        <v>0.0</v>
      </c>
      <c r="AG56" s="28">
        <v>58.5</v>
      </c>
    </row>
    <row r="57">
      <c r="A57" s="25" t="s">
        <v>449</v>
      </c>
      <c r="B57" s="25">
        <v>2014.0</v>
      </c>
      <c r="C57" s="25" t="s">
        <v>157</v>
      </c>
      <c r="D57" s="26" t="s">
        <v>487</v>
      </c>
      <c r="E57" s="26">
        <v>70.0</v>
      </c>
      <c r="F57" s="26">
        <v>70.0</v>
      </c>
      <c r="G57" s="26">
        <v>70.0</v>
      </c>
      <c r="H57" s="26">
        <v>67.0</v>
      </c>
      <c r="I57" s="26">
        <v>277.0</v>
      </c>
      <c r="J57" s="25">
        <v>-3.0</v>
      </c>
      <c r="K57" s="27">
        <v>16986.0</v>
      </c>
      <c r="L57" s="26">
        <v>67.0</v>
      </c>
      <c r="M57" s="26">
        <v>63.0</v>
      </c>
      <c r="N57" s="26">
        <v>59.0</v>
      </c>
      <c r="O57" s="26">
        <v>43.0</v>
      </c>
      <c r="P57" s="26">
        <v>33.0</v>
      </c>
      <c r="Q57" s="25" t="s">
        <v>475</v>
      </c>
      <c r="R57" s="28">
        <v>282.6</v>
      </c>
      <c r="S57" s="26" t="s">
        <v>538</v>
      </c>
      <c r="T57" s="26">
        <v>49.0</v>
      </c>
      <c r="U57" s="25" t="s">
        <v>472</v>
      </c>
      <c r="V57" s="26">
        <v>29.3</v>
      </c>
      <c r="W57" s="26">
        <v>117.0</v>
      </c>
      <c r="X57" s="25" t="s">
        <v>545</v>
      </c>
      <c r="Y57" s="26" t="s">
        <v>34</v>
      </c>
      <c r="Z57" s="26">
        <f>+2</f>
        <v>2</v>
      </c>
      <c r="AA57" s="26">
        <v>-5.0</v>
      </c>
      <c r="AB57" s="26">
        <v>0.0</v>
      </c>
      <c r="AC57" s="26">
        <v>12.0</v>
      </c>
      <c r="AD57" s="26">
        <v>51.0</v>
      </c>
      <c r="AE57" s="26">
        <v>9.0</v>
      </c>
      <c r="AF57" s="26">
        <v>0.0</v>
      </c>
      <c r="AG57" s="28">
        <v>58.0</v>
      </c>
    </row>
    <row r="58">
      <c r="A58" s="25" t="s">
        <v>449</v>
      </c>
      <c r="B58" s="25">
        <v>2014.0</v>
      </c>
      <c r="C58" s="25" t="s">
        <v>166</v>
      </c>
      <c r="D58" s="26" t="s">
        <v>557</v>
      </c>
      <c r="E58" s="26">
        <v>66.0</v>
      </c>
      <c r="F58" s="26">
        <v>68.0</v>
      </c>
      <c r="G58" s="26">
        <v>76.0</v>
      </c>
      <c r="H58" s="26">
        <v>71.0</v>
      </c>
      <c r="I58" s="26">
        <v>281.0</v>
      </c>
      <c r="J58" s="25">
        <f>+1</f>
        <v>1</v>
      </c>
      <c r="K58" s="27">
        <v>12141.0</v>
      </c>
      <c r="L58" s="26">
        <v>5.0</v>
      </c>
      <c r="M58" s="26">
        <v>9.0</v>
      </c>
      <c r="N58" s="26">
        <v>59.0</v>
      </c>
      <c r="O58" s="26">
        <v>64.0</v>
      </c>
      <c r="P58" s="26">
        <v>34.0</v>
      </c>
      <c r="Q58" s="25" t="s">
        <v>470</v>
      </c>
      <c r="R58" s="28">
        <v>281.6</v>
      </c>
      <c r="S58" s="26">
        <v>39.0</v>
      </c>
      <c r="T58" s="26">
        <v>42.0</v>
      </c>
      <c r="U58" s="25" t="s">
        <v>552</v>
      </c>
      <c r="V58" s="26">
        <v>27.8</v>
      </c>
      <c r="W58" s="26">
        <v>111.0</v>
      </c>
      <c r="X58" s="25" t="s">
        <v>462</v>
      </c>
      <c r="Y58" s="26">
        <f>+3</f>
        <v>3</v>
      </c>
      <c r="Z58" s="26">
        <v>-5.0</v>
      </c>
      <c r="AA58" s="26">
        <f>+3</f>
        <v>3</v>
      </c>
      <c r="AB58" s="26">
        <v>0.0</v>
      </c>
      <c r="AC58" s="26">
        <v>14.0</v>
      </c>
      <c r="AD58" s="26">
        <v>46.0</v>
      </c>
      <c r="AE58" s="26">
        <v>9.0</v>
      </c>
      <c r="AF58" s="26">
        <v>3.0</v>
      </c>
      <c r="AG58" s="28">
        <v>57.5</v>
      </c>
    </row>
    <row r="59">
      <c r="A59" s="25" t="s">
        <v>449</v>
      </c>
      <c r="B59" s="25">
        <v>2014.0</v>
      </c>
      <c r="C59" s="25" t="s">
        <v>50</v>
      </c>
      <c r="D59" s="26" t="s">
        <v>481</v>
      </c>
      <c r="E59" s="26">
        <v>71.0</v>
      </c>
      <c r="F59" s="26">
        <v>69.0</v>
      </c>
      <c r="G59" s="26">
        <v>71.0</v>
      </c>
      <c r="H59" s="26">
        <v>65.0</v>
      </c>
      <c r="I59" s="26">
        <v>276.0</v>
      </c>
      <c r="J59" s="25">
        <v>-4.0</v>
      </c>
      <c r="K59" s="27">
        <v>26980.0</v>
      </c>
      <c r="L59" s="26">
        <v>87.0</v>
      </c>
      <c r="M59" s="26">
        <v>63.0</v>
      </c>
      <c r="N59" s="26">
        <v>66.0</v>
      </c>
      <c r="O59" s="26">
        <v>34.0</v>
      </c>
      <c r="P59" s="26">
        <v>37.0</v>
      </c>
      <c r="Q59" s="25" t="s">
        <v>554</v>
      </c>
      <c r="R59" s="28">
        <v>280.6</v>
      </c>
      <c r="S59" s="26">
        <v>43.0</v>
      </c>
      <c r="T59" s="26">
        <v>39.0</v>
      </c>
      <c r="U59" s="25" t="s">
        <v>535</v>
      </c>
      <c r="V59" s="26">
        <v>26.8</v>
      </c>
      <c r="W59" s="26">
        <v>107.0</v>
      </c>
      <c r="X59" s="25" t="s">
        <v>491</v>
      </c>
      <c r="Y59" s="26">
        <v>-1.0</v>
      </c>
      <c r="Z59" s="26">
        <v>-1.0</v>
      </c>
      <c r="AA59" s="26">
        <v>-2.0</v>
      </c>
      <c r="AB59" s="26">
        <v>0.0</v>
      </c>
      <c r="AC59" s="26">
        <v>10.0</v>
      </c>
      <c r="AD59" s="26">
        <v>56.0</v>
      </c>
      <c r="AE59" s="26">
        <v>6.0</v>
      </c>
      <c r="AF59" s="26">
        <v>0.0</v>
      </c>
      <c r="AG59" s="28">
        <v>57.0</v>
      </c>
    </row>
    <row r="60">
      <c r="A60" s="25" t="s">
        <v>449</v>
      </c>
      <c r="B60" s="25">
        <v>2014.0</v>
      </c>
      <c r="C60" s="25" t="s">
        <v>383</v>
      </c>
      <c r="D60" s="26" t="s">
        <v>557</v>
      </c>
      <c r="E60" s="26">
        <v>67.0</v>
      </c>
      <c r="F60" s="26">
        <v>72.0</v>
      </c>
      <c r="G60" s="26">
        <v>71.0</v>
      </c>
      <c r="H60" s="26">
        <v>71.0</v>
      </c>
      <c r="I60" s="26">
        <v>281.0</v>
      </c>
      <c r="J60" s="25">
        <f>+1</f>
        <v>1</v>
      </c>
      <c r="K60" s="27">
        <v>12141.0</v>
      </c>
      <c r="L60" s="26">
        <v>16.0</v>
      </c>
      <c r="M60" s="26">
        <v>50.0</v>
      </c>
      <c r="N60" s="26">
        <v>59.0</v>
      </c>
      <c r="O60" s="26">
        <v>64.0</v>
      </c>
      <c r="P60" s="26">
        <v>30.0</v>
      </c>
      <c r="Q60" s="25" t="s">
        <v>476</v>
      </c>
      <c r="R60" s="28">
        <v>294.3</v>
      </c>
      <c r="S60" s="26" t="s">
        <v>454</v>
      </c>
      <c r="T60" s="26">
        <v>46.0</v>
      </c>
      <c r="U60" s="25" t="s">
        <v>455</v>
      </c>
      <c r="V60" s="26">
        <v>29.8</v>
      </c>
      <c r="W60" s="26">
        <v>119.0</v>
      </c>
      <c r="X60" s="25" t="s">
        <v>535</v>
      </c>
      <c r="Y60" s="26">
        <v>-6.0</v>
      </c>
      <c r="Z60" s="26">
        <f>+7</f>
        <v>7</v>
      </c>
      <c r="AA60" s="26" t="s">
        <v>34</v>
      </c>
      <c r="AB60" s="26">
        <v>0.0</v>
      </c>
      <c r="AC60" s="26">
        <v>14.0</v>
      </c>
      <c r="AD60" s="26">
        <v>44.0</v>
      </c>
      <c r="AE60" s="26">
        <v>13.0</v>
      </c>
      <c r="AF60" s="26">
        <v>1.0</v>
      </c>
      <c r="AG60" s="28">
        <v>56.5</v>
      </c>
    </row>
    <row r="61">
      <c r="A61" s="25" t="s">
        <v>449</v>
      </c>
      <c r="B61" s="25">
        <v>2014.0</v>
      </c>
      <c r="C61" s="25" t="s">
        <v>584</v>
      </c>
      <c r="D61" s="26" t="s">
        <v>507</v>
      </c>
      <c r="E61" s="26">
        <v>67.0</v>
      </c>
      <c r="F61" s="26">
        <v>69.0</v>
      </c>
      <c r="G61" s="26">
        <v>71.0</v>
      </c>
      <c r="H61" s="26">
        <v>71.0</v>
      </c>
      <c r="I61" s="26">
        <v>278.0</v>
      </c>
      <c r="J61" s="25">
        <v>-2.0</v>
      </c>
      <c r="K61" s="27">
        <v>13034.0</v>
      </c>
      <c r="L61" s="26">
        <v>16.0</v>
      </c>
      <c r="M61" s="26">
        <v>20.0</v>
      </c>
      <c r="N61" s="26">
        <v>28.0</v>
      </c>
      <c r="O61" s="26">
        <v>53.0</v>
      </c>
      <c r="P61" s="26">
        <v>36.0</v>
      </c>
      <c r="Q61" s="25" t="s">
        <v>525</v>
      </c>
      <c r="R61" s="28">
        <v>262.1</v>
      </c>
      <c r="S61" s="26">
        <v>72.0</v>
      </c>
      <c r="T61" s="26">
        <v>45.0</v>
      </c>
      <c r="U61" s="25" t="s">
        <v>532</v>
      </c>
      <c r="V61" s="26">
        <v>28.0</v>
      </c>
      <c r="W61" s="26">
        <v>112.0</v>
      </c>
      <c r="X61" s="25" t="s">
        <v>481</v>
      </c>
      <c r="Y61" s="26">
        <v>-3.0</v>
      </c>
      <c r="Z61" s="26">
        <f>+1</f>
        <v>1</v>
      </c>
      <c r="AA61" s="26" t="s">
        <v>34</v>
      </c>
      <c r="AB61" s="26">
        <v>0.0</v>
      </c>
      <c r="AC61" s="26">
        <v>12.0</v>
      </c>
      <c r="AD61" s="26">
        <v>50.0</v>
      </c>
      <c r="AE61" s="26">
        <v>10.0</v>
      </c>
      <c r="AF61" s="26">
        <v>0.0</v>
      </c>
      <c r="AG61" s="28">
        <v>56.0</v>
      </c>
    </row>
    <row r="62">
      <c r="A62" s="25" t="s">
        <v>449</v>
      </c>
      <c r="B62" s="25">
        <v>2014.0</v>
      </c>
      <c r="C62" s="25" t="s">
        <v>173</v>
      </c>
      <c r="D62" s="26" t="s">
        <v>507</v>
      </c>
      <c r="E62" s="26">
        <v>70.0</v>
      </c>
      <c r="F62" s="26">
        <v>69.0</v>
      </c>
      <c r="G62" s="26">
        <v>68.0</v>
      </c>
      <c r="H62" s="26">
        <v>71.0</v>
      </c>
      <c r="I62" s="26">
        <v>278.0</v>
      </c>
      <c r="J62" s="25">
        <v>-2.0</v>
      </c>
      <c r="K62" s="27">
        <v>13034.0</v>
      </c>
      <c r="L62" s="26">
        <v>67.0</v>
      </c>
      <c r="M62" s="26">
        <v>50.0</v>
      </c>
      <c r="N62" s="26">
        <v>28.0</v>
      </c>
      <c r="O62" s="26">
        <v>53.0</v>
      </c>
      <c r="P62" s="26">
        <v>39.0</v>
      </c>
      <c r="Q62" s="25" t="s">
        <v>474</v>
      </c>
      <c r="R62" s="28">
        <v>284.3</v>
      </c>
      <c r="S62" s="26" t="s">
        <v>494</v>
      </c>
      <c r="T62" s="26">
        <v>49.0</v>
      </c>
      <c r="U62" s="25" t="s">
        <v>472</v>
      </c>
      <c r="V62" s="26">
        <v>29.5</v>
      </c>
      <c r="W62" s="26">
        <v>118.0</v>
      </c>
      <c r="X62" s="25" t="s">
        <v>476</v>
      </c>
      <c r="Y62" s="26">
        <f t="shared" ref="Y62:Z62" si="4">+1</f>
        <v>1</v>
      </c>
      <c r="Z62" s="26">
        <f t="shared" si="4"/>
        <v>1</v>
      </c>
      <c r="AA62" s="26">
        <v>-4.0</v>
      </c>
      <c r="AB62" s="26">
        <v>0.0</v>
      </c>
      <c r="AC62" s="26">
        <v>12.0</v>
      </c>
      <c r="AD62" s="26">
        <v>50.0</v>
      </c>
      <c r="AE62" s="26">
        <v>10.0</v>
      </c>
      <c r="AF62" s="26">
        <v>0.0</v>
      </c>
      <c r="AG62" s="28">
        <v>56.0</v>
      </c>
    </row>
    <row r="63">
      <c r="A63" s="25" t="s">
        <v>449</v>
      </c>
      <c r="B63" s="25">
        <v>2014.0</v>
      </c>
      <c r="C63" s="25" t="s">
        <v>287</v>
      </c>
      <c r="D63" s="26" t="s">
        <v>507</v>
      </c>
      <c r="E63" s="26">
        <v>67.0</v>
      </c>
      <c r="F63" s="26">
        <v>70.0</v>
      </c>
      <c r="G63" s="26">
        <v>70.0</v>
      </c>
      <c r="H63" s="26">
        <v>71.0</v>
      </c>
      <c r="I63" s="26">
        <v>278.0</v>
      </c>
      <c r="J63" s="25">
        <v>-2.0</v>
      </c>
      <c r="K63" s="27">
        <v>13034.0</v>
      </c>
      <c r="L63" s="26">
        <v>16.0</v>
      </c>
      <c r="M63" s="26">
        <v>28.0</v>
      </c>
      <c r="N63" s="26">
        <v>28.0</v>
      </c>
      <c r="O63" s="26">
        <v>53.0</v>
      </c>
      <c r="P63" s="26">
        <v>43.0</v>
      </c>
      <c r="Q63" s="25">
        <v>4.0</v>
      </c>
      <c r="R63" s="28">
        <v>272.6</v>
      </c>
      <c r="S63" s="26">
        <v>61.0</v>
      </c>
      <c r="T63" s="26">
        <v>51.0</v>
      </c>
      <c r="U63" s="25" t="s">
        <v>511</v>
      </c>
      <c r="V63" s="26">
        <v>30.0</v>
      </c>
      <c r="W63" s="26">
        <v>120.0</v>
      </c>
      <c r="X63" s="25">
        <v>73.0</v>
      </c>
      <c r="Y63" s="26">
        <v>-1.0</v>
      </c>
      <c r="Z63" s="26">
        <f>+1</f>
        <v>1</v>
      </c>
      <c r="AA63" s="26">
        <v>-2.0</v>
      </c>
      <c r="AB63" s="26">
        <v>0.0</v>
      </c>
      <c r="AC63" s="26">
        <v>11.0</v>
      </c>
      <c r="AD63" s="26">
        <v>53.0</v>
      </c>
      <c r="AE63" s="26">
        <v>7.0</v>
      </c>
      <c r="AF63" s="26">
        <v>1.0</v>
      </c>
      <c r="AG63" s="28">
        <v>55.0</v>
      </c>
    </row>
    <row r="64">
      <c r="A64" s="25" t="s">
        <v>449</v>
      </c>
      <c r="B64" s="25">
        <v>2014.0</v>
      </c>
      <c r="C64" s="27" t="s">
        <v>278</v>
      </c>
      <c r="D64" s="26" t="s">
        <v>545</v>
      </c>
      <c r="E64" s="26">
        <v>69.0</v>
      </c>
      <c r="F64" s="26">
        <v>70.0</v>
      </c>
      <c r="G64" s="26">
        <v>69.0</v>
      </c>
      <c r="H64" s="26">
        <v>72.0</v>
      </c>
      <c r="I64" s="26">
        <v>280.0</v>
      </c>
      <c r="J64" s="27" t="s">
        <v>34</v>
      </c>
      <c r="K64" s="27">
        <v>12369.0</v>
      </c>
      <c r="L64" s="26">
        <v>44.0</v>
      </c>
      <c r="M64" s="26">
        <v>50.0</v>
      </c>
      <c r="N64" s="26">
        <v>43.0</v>
      </c>
      <c r="O64" s="26">
        <v>62.0</v>
      </c>
      <c r="P64" s="26">
        <v>32.0</v>
      </c>
      <c r="Q64" s="25" t="s">
        <v>467</v>
      </c>
      <c r="R64" s="28">
        <v>281.1</v>
      </c>
      <c r="S64" s="26">
        <v>41.0</v>
      </c>
      <c r="T64" s="26">
        <v>42.0</v>
      </c>
      <c r="U64" s="25" t="s">
        <v>552</v>
      </c>
      <c r="V64" s="26">
        <v>28.3</v>
      </c>
      <c r="W64" s="26">
        <v>113.0</v>
      </c>
      <c r="X64" s="25" t="s">
        <v>517</v>
      </c>
      <c r="Y64" s="26" t="s">
        <v>34</v>
      </c>
      <c r="Z64" s="26">
        <f>+4</f>
        <v>4</v>
      </c>
      <c r="AA64" s="26">
        <v>-4.0</v>
      </c>
      <c r="AB64" s="26">
        <v>0.0</v>
      </c>
      <c r="AC64" s="26">
        <v>12.0</v>
      </c>
      <c r="AD64" s="26">
        <v>48.0</v>
      </c>
      <c r="AE64" s="26">
        <v>12.0</v>
      </c>
      <c r="AF64" s="26">
        <v>0.0</v>
      </c>
      <c r="AG64" s="28">
        <v>54.0</v>
      </c>
    </row>
    <row r="65">
      <c r="A65" s="25" t="s">
        <v>449</v>
      </c>
      <c r="B65" s="25">
        <v>2014.0</v>
      </c>
      <c r="C65" s="25" t="s">
        <v>589</v>
      </c>
      <c r="D65" s="26" t="s">
        <v>507</v>
      </c>
      <c r="E65" s="26">
        <v>69.0</v>
      </c>
      <c r="F65" s="26">
        <v>70.0</v>
      </c>
      <c r="G65" s="26">
        <v>69.0</v>
      </c>
      <c r="H65" s="26">
        <v>70.0</v>
      </c>
      <c r="I65" s="26">
        <v>278.0</v>
      </c>
      <c r="J65" s="25">
        <v>-2.0</v>
      </c>
      <c r="K65" s="27">
        <v>13034.0</v>
      </c>
      <c r="L65" s="26">
        <v>44.0</v>
      </c>
      <c r="M65" s="26">
        <v>50.0</v>
      </c>
      <c r="N65" s="26">
        <v>43.0</v>
      </c>
      <c r="O65" s="26">
        <v>53.0</v>
      </c>
      <c r="P65" s="26">
        <v>40.0</v>
      </c>
      <c r="Q65" s="25" t="s">
        <v>466</v>
      </c>
      <c r="R65" s="28">
        <v>283.9</v>
      </c>
      <c r="S65" s="26" t="s">
        <v>455</v>
      </c>
      <c r="T65" s="26">
        <v>47.0</v>
      </c>
      <c r="U65" s="25" t="s">
        <v>461</v>
      </c>
      <c r="V65" s="26">
        <v>29.0</v>
      </c>
      <c r="W65" s="26">
        <v>116.0</v>
      </c>
      <c r="X65" s="25" t="s">
        <v>508</v>
      </c>
      <c r="Y65" s="26">
        <v>-3.0</v>
      </c>
      <c r="Z65" s="26">
        <f>+3</f>
        <v>3</v>
      </c>
      <c r="AA65" s="26">
        <v>-2.0</v>
      </c>
      <c r="AB65" s="26">
        <v>0.0</v>
      </c>
      <c r="AC65" s="26">
        <v>10.0</v>
      </c>
      <c r="AD65" s="26">
        <v>55.0</v>
      </c>
      <c r="AE65" s="26">
        <v>6.0</v>
      </c>
      <c r="AF65" s="26">
        <v>1.0</v>
      </c>
      <c r="AG65" s="28">
        <v>53.5</v>
      </c>
    </row>
    <row r="66">
      <c r="A66" s="25" t="s">
        <v>449</v>
      </c>
      <c r="B66" s="25">
        <v>2014.0</v>
      </c>
      <c r="C66" s="25" t="s">
        <v>510</v>
      </c>
      <c r="D66" s="26" t="s">
        <v>476</v>
      </c>
      <c r="E66" s="26">
        <v>67.0</v>
      </c>
      <c r="F66" s="26">
        <v>71.0</v>
      </c>
      <c r="G66" s="26">
        <v>72.0</v>
      </c>
      <c r="H66" s="26">
        <v>72.0</v>
      </c>
      <c r="I66" s="26">
        <v>282.0</v>
      </c>
      <c r="J66" s="25">
        <f>+2</f>
        <v>2</v>
      </c>
      <c r="K66" s="27">
        <v>11799.0</v>
      </c>
      <c r="L66" s="26">
        <v>16.0</v>
      </c>
      <c r="M66" s="26">
        <v>37.0</v>
      </c>
      <c r="N66" s="26">
        <v>59.0</v>
      </c>
      <c r="O66" s="26">
        <v>66.0</v>
      </c>
      <c r="P66" s="26">
        <v>31.0</v>
      </c>
      <c r="Q66" s="25" t="s">
        <v>528</v>
      </c>
      <c r="R66" s="28">
        <v>268.6</v>
      </c>
      <c r="S66" s="26" t="s">
        <v>535</v>
      </c>
      <c r="T66" s="26">
        <v>42.0</v>
      </c>
      <c r="U66" s="25" t="s">
        <v>552</v>
      </c>
      <c r="V66" s="26">
        <v>28.0</v>
      </c>
      <c r="W66" s="26">
        <v>112.0</v>
      </c>
      <c r="X66" s="25" t="s">
        <v>481</v>
      </c>
      <c r="Y66" s="26">
        <f>+1</f>
        <v>1</v>
      </c>
      <c r="Z66" s="26">
        <f>+2</f>
        <v>2</v>
      </c>
      <c r="AA66" s="26">
        <v>-1.0</v>
      </c>
      <c r="AB66" s="26">
        <v>0.0</v>
      </c>
      <c r="AC66" s="26">
        <v>11.0</v>
      </c>
      <c r="AD66" s="26">
        <v>50.0</v>
      </c>
      <c r="AE66" s="26">
        <v>9.0</v>
      </c>
      <c r="AF66" s="26">
        <v>2.0</v>
      </c>
      <c r="AG66" s="28">
        <v>51.5</v>
      </c>
    </row>
    <row r="67">
      <c r="A67" s="25" t="s">
        <v>449</v>
      </c>
      <c r="B67" s="25">
        <v>2014.0</v>
      </c>
      <c r="C67" s="25" t="s">
        <v>576</v>
      </c>
      <c r="D67" s="26">
        <v>72.0</v>
      </c>
      <c r="E67" s="26">
        <v>70.0</v>
      </c>
      <c r="F67" s="26">
        <v>69.0</v>
      </c>
      <c r="G67" s="26">
        <v>73.0</v>
      </c>
      <c r="H67" s="26">
        <v>73.0</v>
      </c>
      <c r="I67" s="26">
        <v>285.0</v>
      </c>
      <c r="J67" s="25">
        <f>+5</f>
        <v>5</v>
      </c>
      <c r="K67" s="27">
        <v>11286.0</v>
      </c>
      <c r="L67" s="26">
        <v>67.0</v>
      </c>
      <c r="M67" s="26">
        <v>50.0</v>
      </c>
      <c r="N67" s="26">
        <v>69.0</v>
      </c>
      <c r="O67" s="26">
        <v>72.0</v>
      </c>
      <c r="P67" s="26">
        <v>39.0</v>
      </c>
      <c r="Q67" s="25" t="s">
        <v>474</v>
      </c>
      <c r="R67" s="28">
        <v>284.3</v>
      </c>
      <c r="S67" s="26" t="s">
        <v>494</v>
      </c>
      <c r="T67" s="26">
        <v>43.0</v>
      </c>
      <c r="U67" s="25" t="s">
        <v>507</v>
      </c>
      <c r="V67" s="26">
        <v>29.0</v>
      </c>
      <c r="W67" s="26">
        <v>116.0</v>
      </c>
      <c r="X67" s="25" t="s">
        <v>508</v>
      </c>
      <c r="Y67" s="26">
        <v>-1.0</v>
      </c>
      <c r="Z67" s="26">
        <f>+11</f>
        <v>11</v>
      </c>
      <c r="AA67" s="26">
        <v>-5.0</v>
      </c>
      <c r="AB67" s="26">
        <v>1.0</v>
      </c>
      <c r="AC67" s="26">
        <v>9.0</v>
      </c>
      <c r="AD67" s="26">
        <v>48.0</v>
      </c>
      <c r="AE67" s="26">
        <v>12.0</v>
      </c>
      <c r="AF67" s="26">
        <v>2.0</v>
      </c>
      <c r="AG67" s="28">
        <v>51.0</v>
      </c>
    </row>
    <row r="68">
      <c r="A68" s="25" t="s">
        <v>449</v>
      </c>
      <c r="B68" s="25">
        <v>2014.0</v>
      </c>
      <c r="C68" s="25" t="s">
        <v>592</v>
      </c>
      <c r="D68" s="26" t="s">
        <v>503</v>
      </c>
      <c r="E68" s="26">
        <v>70.0</v>
      </c>
      <c r="F68" s="26">
        <v>69.0</v>
      </c>
      <c r="G68" s="26">
        <v>73.0</v>
      </c>
      <c r="H68" s="26">
        <v>72.0</v>
      </c>
      <c r="I68" s="26">
        <v>284.0</v>
      </c>
      <c r="J68" s="25">
        <f>+4</f>
        <v>4</v>
      </c>
      <c r="K68" s="27">
        <v>11457.0</v>
      </c>
      <c r="L68" s="26">
        <v>67.0</v>
      </c>
      <c r="M68" s="26">
        <v>50.0</v>
      </c>
      <c r="N68" s="26">
        <v>69.0</v>
      </c>
      <c r="O68" s="26">
        <v>70.0</v>
      </c>
      <c r="P68" s="26">
        <v>34.0</v>
      </c>
      <c r="Q68" s="25" t="s">
        <v>470</v>
      </c>
      <c r="R68" s="28">
        <v>289.4</v>
      </c>
      <c r="S68" s="26">
        <v>13.0</v>
      </c>
      <c r="T68" s="26">
        <v>44.0</v>
      </c>
      <c r="U68" s="25" t="s">
        <v>470</v>
      </c>
      <c r="V68" s="26">
        <v>29.3</v>
      </c>
      <c r="W68" s="26">
        <v>117.0</v>
      </c>
      <c r="X68" s="25" t="s">
        <v>545</v>
      </c>
      <c r="Y68" s="26">
        <f>+2</f>
        <v>2</v>
      </c>
      <c r="Z68" s="26">
        <f>+5</f>
        <v>5</v>
      </c>
      <c r="AA68" s="26">
        <v>-3.0</v>
      </c>
      <c r="AB68" s="26">
        <v>0.0</v>
      </c>
      <c r="AC68" s="26">
        <v>12.0</v>
      </c>
      <c r="AD68" s="26">
        <v>45.0</v>
      </c>
      <c r="AE68" s="26">
        <v>14.0</v>
      </c>
      <c r="AF68" s="26">
        <v>1.0</v>
      </c>
      <c r="AG68" s="28">
        <v>50.5</v>
      </c>
    </row>
    <row r="69">
      <c r="A69" s="25" t="s">
        <v>449</v>
      </c>
      <c r="B69" s="25">
        <v>2014.0</v>
      </c>
      <c r="C69" s="25" t="s">
        <v>295</v>
      </c>
      <c r="D69" s="26">
        <v>73.0</v>
      </c>
      <c r="E69" s="26">
        <v>70.0</v>
      </c>
      <c r="F69" s="26">
        <v>70.0</v>
      </c>
      <c r="G69" s="26">
        <v>75.0</v>
      </c>
      <c r="H69" s="26">
        <v>73.0</v>
      </c>
      <c r="I69" s="26">
        <v>288.0</v>
      </c>
      <c r="J69" s="25">
        <f>+8</f>
        <v>8</v>
      </c>
      <c r="K69" s="27">
        <v>11172.0</v>
      </c>
      <c r="L69" s="26">
        <v>67.0</v>
      </c>
      <c r="M69" s="26">
        <v>63.0</v>
      </c>
      <c r="N69" s="26">
        <v>72.0</v>
      </c>
      <c r="O69" s="26">
        <v>73.0</v>
      </c>
      <c r="P69" s="26">
        <v>35.0</v>
      </c>
      <c r="Q69" s="25" t="s">
        <v>471</v>
      </c>
      <c r="R69" s="28">
        <v>281.9</v>
      </c>
      <c r="S69" s="26">
        <v>38.0</v>
      </c>
      <c r="T69" s="26">
        <v>43.0</v>
      </c>
      <c r="U69" s="25" t="s">
        <v>507</v>
      </c>
      <c r="V69" s="26">
        <v>29.5</v>
      </c>
      <c r="W69" s="26">
        <v>118.0</v>
      </c>
      <c r="X69" s="25" t="s">
        <v>476</v>
      </c>
      <c r="Y69" s="26" t="s">
        <v>34</v>
      </c>
      <c r="Z69" s="26">
        <f>+11</f>
        <v>11</v>
      </c>
      <c r="AA69" s="26">
        <v>-3.0</v>
      </c>
      <c r="AB69" s="26">
        <v>0.0</v>
      </c>
      <c r="AC69" s="26">
        <v>14.0</v>
      </c>
      <c r="AD69" s="26">
        <v>39.0</v>
      </c>
      <c r="AE69" s="26">
        <v>16.0</v>
      </c>
      <c r="AF69" s="26">
        <v>3.0</v>
      </c>
      <c r="AG69" s="28">
        <v>50.5</v>
      </c>
    </row>
    <row r="70">
      <c r="A70" s="25" t="s">
        <v>449</v>
      </c>
      <c r="B70" s="25">
        <v>2014.0</v>
      </c>
      <c r="C70" s="25" t="s">
        <v>324</v>
      </c>
      <c r="D70" s="26" t="s">
        <v>476</v>
      </c>
      <c r="E70" s="26">
        <v>70.0</v>
      </c>
      <c r="F70" s="26">
        <v>70.0</v>
      </c>
      <c r="G70" s="26">
        <v>71.0</v>
      </c>
      <c r="H70" s="26">
        <v>71.0</v>
      </c>
      <c r="I70" s="26">
        <v>282.0</v>
      </c>
      <c r="J70" s="25">
        <f>+2</f>
        <v>2</v>
      </c>
      <c r="K70" s="27">
        <v>11799.0</v>
      </c>
      <c r="L70" s="26">
        <v>67.0</v>
      </c>
      <c r="M70" s="26">
        <v>63.0</v>
      </c>
      <c r="N70" s="26">
        <v>66.0</v>
      </c>
      <c r="O70" s="26">
        <v>66.0</v>
      </c>
      <c r="P70" s="26">
        <v>30.0</v>
      </c>
      <c r="Q70" s="25" t="s">
        <v>476</v>
      </c>
      <c r="R70" s="28">
        <v>262.0</v>
      </c>
      <c r="S70" s="26">
        <v>73.0</v>
      </c>
      <c r="T70" s="26">
        <v>41.0</v>
      </c>
      <c r="U70" s="25" t="s">
        <v>452</v>
      </c>
      <c r="V70" s="26">
        <v>27.5</v>
      </c>
      <c r="W70" s="26">
        <v>110.0</v>
      </c>
      <c r="X70" s="25" t="s">
        <v>460</v>
      </c>
      <c r="Y70" s="26">
        <f>+2</f>
        <v>2</v>
      </c>
      <c r="Z70" s="26">
        <f>+3</f>
        <v>3</v>
      </c>
      <c r="AA70" s="26">
        <v>-3.0</v>
      </c>
      <c r="AB70" s="26">
        <v>0.0</v>
      </c>
      <c r="AC70" s="26">
        <v>10.0</v>
      </c>
      <c r="AD70" s="26">
        <v>50.0</v>
      </c>
      <c r="AE70" s="26">
        <v>12.0</v>
      </c>
      <c r="AF70" s="26">
        <v>0.0</v>
      </c>
      <c r="AG70" s="28">
        <v>49.0</v>
      </c>
    </row>
    <row r="71">
      <c r="A71" s="25" t="s">
        <v>449</v>
      </c>
      <c r="B71" s="25">
        <v>2014.0</v>
      </c>
      <c r="C71" s="25" t="s">
        <v>335</v>
      </c>
      <c r="D71" s="26" t="s">
        <v>507</v>
      </c>
      <c r="E71" s="26">
        <v>71.0</v>
      </c>
      <c r="F71" s="26">
        <v>68.0</v>
      </c>
      <c r="G71" s="26">
        <v>69.0</v>
      </c>
      <c r="H71" s="26">
        <v>70.0</v>
      </c>
      <c r="I71" s="26">
        <v>278.0</v>
      </c>
      <c r="J71" s="25">
        <v>-2.0</v>
      </c>
      <c r="K71" s="27">
        <v>13034.0</v>
      </c>
      <c r="L71" s="26">
        <v>87.0</v>
      </c>
      <c r="M71" s="26">
        <v>50.0</v>
      </c>
      <c r="N71" s="26">
        <v>43.0</v>
      </c>
      <c r="O71" s="26">
        <v>53.0</v>
      </c>
      <c r="P71" s="26">
        <v>39.0</v>
      </c>
      <c r="Q71" s="25" t="s">
        <v>474</v>
      </c>
      <c r="R71" s="28">
        <v>272.3</v>
      </c>
      <c r="S71" s="26">
        <v>62.0</v>
      </c>
      <c r="T71" s="26">
        <v>46.0</v>
      </c>
      <c r="U71" s="25" t="s">
        <v>455</v>
      </c>
      <c r="V71" s="26">
        <v>29.0</v>
      </c>
      <c r="W71" s="26">
        <v>116.0</v>
      </c>
      <c r="X71" s="25" t="s">
        <v>508</v>
      </c>
      <c r="Y71" s="26" t="s">
        <v>34</v>
      </c>
      <c r="Z71" s="26">
        <v>-1.0</v>
      </c>
      <c r="AA71" s="26">
        <v>-1.0</v>
      </c>
      <c r="AB71" s="26">
        <v>0.0</v>
      </c>
      <c r="AC71" s="26">
        <v>7.0</v>
      </c>
      <c r="AD71" s="26">
        <v>60.0</v>
      </c>
      <c r="AE71" s="26">
        <v>5.0</v>
      </c>
      <c r="AF71" s="26">
        <v>0.0</v>
      </c>
      <c r="AG71" s="28">
        <v>48.5</v>
      </c>
    </row>
    <row r="72">
      <c r="A72" s="25" t="s">
        <v>449</v>
      </c>
      <c r="B72" s="25">
        <v>2014.0</v>
      </c>
      <c r="C72" s="25" t="s">
        <v>598</v>
      </c>
      <c r="D72" s="26" t="s">
        <v>503</v>
      </c>
      <c r="E72" s="26">
        <v>68.0</v>
      </c>
      <c r="F72" s="26">
        <v>72.0</v>
      </c>
      <c r="G72" s="26">
        <v>75.0</v>
      </c>
      <c r="H72" s="26">
        <v>69.0</v>
      </c>
      <c r="I72" s="26">
        <v>284.0</v>
      </c>
      <c r="J72" s="25">
        <f>+4</f>
        <v>4</v>
      </c>
      <c r="K72" s="27">
        <v>11457.0</v>
      </c>
      <c r="L72" s="26">
        <v>32.0</v>
      </c>
      <c r="M72" s="26">
        <v>63.0</v>
      </c>
      <c r="N72" s="26">
        <v>72.0</v>
      </c>
      <c r="O72" s="26">
        <v>70.0</v>
      </c>
      <c r="P72" s="26">
        <v>33.0</v>
      </c>
      <c r="Q72" s="25" t="s">
        <v>475</v>
      </c>
      <c r="R72" s="28">
        <v>275.1</v>
      </c>
      <c r="S72" s="26" t="s">
        <v>507</v>
      </c>
      <c r="T72" s="26">
        <v>41.0</v>
      </c>
      <c r="U72" s="25" t="s">
        <v>452</v>
      </c>
      <c r="V72" s="26">
        <v>28.8</v>
      </c>
      <c r="W72" s="26">
        <v>115.0</v>
      </c>
      <c r="X72" s="25" t="s">
        <v>450</v>
      </c>
      <c r="Y72" s="26">
        <v>-1.0</v>
      </c>
      <c r="Z72" s="26">
        <f>+4</f>
        <v>4</v>
      </c>
      <c r="AA72" s="26">
        <f>+1</f>
        <v>1</v>
      </c>
      <c r="AB72" s="26">
        <v>0.0</v>
      </c>
      <c r="AC72" s="26">
        <v>10.0</v>
      </c>
      <c r="AD72" s="26">
        <v>49.0</v>
      </c>
      <c r="AE72" s="26">
        <v>12.0</v>
      </c>
      <c r="AF72" s="26">
        <v>1.0</v>
      </c>
      <c r="AG72" s="28">
        <v>47.5</v>
      </c>
    </row>
    <row r="73">
      <c r="A73" s="25" t="s">
        <v>449</v>
      </c>
      <c r="B73" s="25">
        <v>2014.0</v>
      </c>
      <c r="C73" s="25" t="s">
        <v>599</v>
      </c>
      <c r="D73" s="26" t="s">
        <v>476</v>
      </c>
      <c r="E73" s="26">
        <v>70.0</v>
      </c>
      <c r="F73" s="26">
        <v>69.0</v>
      </c>
      <c r="G73" s="26">
        <v>68.0</v>
      </c>
      <c r="H73" s="26">
        <v>75.0</v>
      </c>
      <c r="I73" s="26">
        <v>282.0</v>
      </c>
      <c r="J73" s="25">
        <f t="shared" ref="J73:J74" si="5">+2</f>
        <v>2</v>
      </c>
      <c r="K73" s="27">
        <v>11799.0</v>
      </c>
      <c r="L73" s="26">
        <v>67.0</v>
      </c>
      <c r="M73" s="26">
        <v>50.0</v>
      </c>
      <c r="N73" s="26">
        <v>28.0</v>
      </c>
      <c r="O73" s="26">
        <v>66.0</v>
      </c>
      <c r="P73" s="26">
        <v>37.0</v>
      </c>
      <c r="Q73" s="25" t="s">
        <v>554</v>
      </c>
      <c r="R73" s="28">
        <v>284.8</v>
      </c>
      <c r="S73" s="26">
        <v>24.0</v>
      </c>
      <c r="T73" s="26">
        <v>46.0</v>
      </c>
      <c r="U73" s="25" t="s">
        <v>455</v>
      </c>
      <c r="V73" s="26">
        <v>29.8</v>
      </c>
      <c r="W73" s="26">
        <v>119.0</v>
      </c>
      <c r="X73" s="25" t="s">
        <v>535</v>
      </c>
      <c r="Y73" s="26" t="s">
        <v>34</v>
      </c>
      <c r="Z73" s="26">
        <f>+2</f>
        <v>2</v>
      </c>
      <c r="AA73" s="26" t="s">
        <v>34</v>
      </c>
      <c r="AB73" s="26">
        <v>0.0</v>
      </c>
      <c r="AC73" s="26">
        <v>8.0</v>
      </c>
      <c r="AD73" s="26">
        <v>55.0</v>
      </c>
      <c r="AE73" s="26">
        <v>8.0</v>
      </c>
      <c r="AF73" s="26">
        <v>1.0</v>
      </c>
      <c r="AG73" s="28">
        <v>46.5</v>
      </c>
    </row>
    <row r="74">
      <c r="A74" s="25" t="s">
        <v>449</v>
      </c>
      <c r="B74" s="25">
        <v>2014.0</v>
      </c>
      <c r="C74" s="25" t="s">
        <v>189</v>
      </c>
      <c r="D74" s="26" t="s">
        <v>476</v>
      </c>
      <c r="E74" s="26">
        <v>72.0</v>
      </c>
      <c r="F74" s="26">
        <v>68.0</v>
      </c>
      <c r="G74" s="26">
        <v>73.0</v>
      </c>
      <c r="H74" s="26">
        <v>69.0</v>
      </c>
      <c r="I74" s="26">
        <v>282.0</v>
      </c>
      <c r="J74" s="25">
        <f t="shared" si="5"/>
        <v>2</v>
      </c>
      <c r="K74" s="27">
        <v>11799.0</v>
      </c>
      <c r="L74" s="26">
        <v>106.0</v>
      </c>
      <c r="M74" s="26">
        <v>63.0</v>
      </c>
      <c r="N74" s="26">
        <v>71.0</v>
      </c>
      <c r="O74" s="26">
        <v>66.0</v>
      </c>
      <c r="P74" s="26">
        <v>33.0</v>
      </c>
      <c r="Q74" s="25" t="s">
        <v>475</v>
      </c>
      <c r="R74" s="28">
        <v>268.6</v>
      </c>
      <c r="S74" s="26" t="s">
        <v>535</v>
      </c>
      <c r="T74" s="26">
        <v>37.0</v>
      </c>
      <c r="U74" s="25">
        <v>72.0</v>
      </c>
      <c r="V74" s="26">
        <v>27.5</v>
      </c>
      <c r="W74" s="26">
        <v>110.0</v>
      </c>
      <c r="X74" s="25" t="s">
        <v>460</v>
      </c>
      <c r="Y74" s="26">
        <v>-1.0</v>
      </c>
      <c r="Z74" s="26">
        <f>+4</f>
        <v>4</v>
      </c>
      <c r="AA74" s="26">
        <v>-1.0</v>
      </c>
      <c r="AB74" s="26">
        <v>0.0</v>
      </c>
      <c r="AC74" s="26">
        <v>7.0</v>
      </c>
      <c r="AD74" s="26">
        <v>56.0</v>
      </c>
      <c r="AE74" s="26">
        <v>9.0</v>
      </c>
      <c r="AF74" s="26">
        <v>0.0</v>
      </c>
      <c r="AG74" s="28">
        <v>44.5</v>
      </c>
    </row>
    <row r="75">
      <c r="A75" s="25" t="s">
        <v>449</v>
      </c>
      <c r="B75" s="25">
        <v>2014.0</v>
      </c>
      <c r="C75" s="25" t="s">
        <v>259</v>
      </c>
      <c r="D75" s="26" t="s">
        <v>602</v>
      </c>
      <c r="E75" s="26">
        <v>71.0</v>
      </c>
      <c r="F75" s="26">
        <v>70.0</v>
      </c>
      <c r="G75" s="26">
        <v>0.0</v>
      </c>
      <c r="H75" s="26">
        <v>0.0</v>
      </c>
      <c r="I75" s="26">
        <v>141.0</v>
      </c>
      <c r="J75" s="25">
        <f t="shared" ref="J75:J76" si="6">+1</f>
        <v>1</v>
      </c>
      <c r="K75" s="27">
        <v>0.0</v>
      </c>
      <c r="L75" s="26">
        <v>87.0</v>
      </c>
      <c r="M75" s="26">
        <v>74.0</v>
      </c>
      <c r="N75" s="26">
        <v>0.0</v>
      </c>
      <c r="O75" s="26">
        <v>0.0</v>
      </c>
      <c r="P75" s="26">
        <v>20.0</v>
      </c>
      <c r="Q75" s="25">
        <v>0.0</v>
      </c>
      <c r="R75" s="28">
        <v>276.0</v>
      </c>
      <c r="S75" s="26">
        <v>0.0</v>
      </c>
      <c r="T75" s="26">
        <v>24.0</v>
      </c>
      <c r="U75" s="25">
        <v>0.0</v>
      </c>
      <c r="V75" s="26">
        <v>31.0</v>
      </c>
      <c r="W75" s="26">
        <v>62.0</v>
      </c>
      <c r="X75" s="25">
        <v>0.0</v>
      </c>
      <c r="Y75" s="26">
        <f>+2</f>
        <v>2</v>
      </c>
      <c r="Z75" s="26">
        <f>+3</f>
        <v>3</v>
      </c>
      <c r="AA75" s="26">
        <v>-4.0</v>
      </c>
      <c r="AB75" s="26">
        <v>0.0</v>
      </c>
      <c r="AC75" s="26">
        <v>9.0</v>
      </c>
      <c r="AD75" s="26">
        <v>17.0</v>
      </c>
      <c r="AE75" s="26">
        <v>10.0</v>
      </c>
      <c r="AF75" s="26">
        <v>0.0</v>
      </c>
      <c r="AG75" s="28">
        <v>30.5</v>
      </c>
    </row>
    <row r="76">
      <c r="A76" s="25" t="s">
        <v>449</v>
      </c>
      <c r="B76" s="25">
        <v>2014.0</v>
      </c>
      <c r="C76" s="25" t="s">
        <v>518</v>
      </c>
      <c r="D76" s="26" t="s">
        <v>602</v>
      </c>
      <c r="E76" s="26">
        <v>68.0</v>
      </c>
      <c r="F76" s="26">
        <v>73.0</v>
      </c>
      <c r="G76" s="26">
        <v>0.0</v>
      </c>
      <c r="H76" s="26">
        <v>0.0</v>
      </c>
      <c r="I76" s="26">
        <v>141.0</v>
      </c>
      <c r="J76" s="25">
        <f t="shared" si="6"/>
        <v>1</v>
      </c>
      <c r="K76" s="27">
        <v>0.0</v>
      </c>
      <c r="L76" s="26">
        <v>32.0</v>
      </c>
      <c r="M76" s="26">
        <v>74.0</v>
      </c>
      <c r="N76" s="26">
        <v>0.0</v>
      </c>
      <c r="O76" s="26">
        <v>0.0</v>
      </c>
      <c r="P76" s="26">
        <v>17.0</v>
      </c>
      <c r="Q76" s="25">
        <v>0.0</v>
      </c>
      <c r="R76" s="28">
        <v>275.0</v>
      </c>
      <c r="S76" s="26">
        <v>0.0</v>
      </c>
      <c r="T76" s="26">
        <v>17.0</v>
      </c>
      <c r="U76" s="25">
        <v>0.0</v>
      </c>
      <c r="V76" s="26">
        <v>26.0</v>
      </c>
      <c r="W76" s="26">
        <v>52.0</v>
      </c>
      <c r="X76" s="25">
        <v>0.0</v>
      </c>
      <c r="Y76" s="26" t="s">
        <v>34</v>
      </c>
      <c r="Z76" s="26">
        <f>+4</f>
        <v>4</v>
      </c>
      <c r="AA76" s="26">
        <v>-3.0</v>
      </c>
      <c r="AB76" s="26">
        <v>1.0</v>
      </c>
      <c r="AC76" s="26">
        <v>5.0</v>
      </c>
      <c r="AD76" s="26">
        <v>22.0</v>
      </c>
      <c r="AE76" s="26">
        <v>8.0</v>
      </c>
      <c r="AF76" s="26">
        <v>0.0</v>
      </c>
      <c r="AG76" s="28">
        <v>30.0</v>
      </c>
    </row>
    <row r="77">
      <c r="A77" s="25" t="s">
        <v>449</v>
      </c>
      <c r="B77" s="25">
        <v>2014.0</v>
      </c>
      <c r="C77" s="25" t="s">
        <v>605</v>
      </c>
      <c r="D77" s="26" t="s">
        <v>602</v>
      </c>
      <c r="E77" s="26">
        <v>73.0</v>
      </c>
      <c r="F77" s="26">
        <v>69.0</v>
      </c>
      <c r="G77" s="26">
        <v>0.0</v>
      </c>
      <c r="H77" s="26">
        <v>0.0</v>
      </c>
      <c r="I77" s="26">
        <v>142.0</v>
      </c>
      <c r="J77" s="25">
        <f t="shared" ref="J77:J79" si="7">+2</f>
        <v>2</v>
      </c>
      <c r="K77" s="27">
        <v>0.0</v>
      </c>
      <c r="L77" s="26">
        <v>123.0</v>
      </c>
      <c r="M77" s="26">
        <v>90.0</v>
      </c>
      <c r="N77" s="26">
        <v>0.0</v>
      </c>
      <c r="O77" s="26">
        <v>0.0</v>
      </c>
      <c r="P77" s="26">
        <v>21.0</v>
      </c>
      <c r="Q77" s="25">
        <v>0.0</v>
      </c>
      <c r="R77" s="28">
        <v>283.3</v>
      </c>
      <c r="S77" s="26">
        <v>0.0</v>
      </c>
      <c r="T77" s="26">
        <v>23.0</v>
      </c>
      <c r="U77" s="25">
        <v>0.0</v>
      </c>
      <c r="V77" s="26">
        <v>30.0</v>
      </c>
      <c r="W77" s="26">
        <v>60.0</v>
      </c>
      <c r="X77" s="25">
        <v>0.0</v>
      </c>
      <c r="Y77" s="26" t="s">
        <v>34</v>
      </c>
      <c r="Z77" s="26">
        <f>+5</f>
        <v>5</v>
      </c>
      <c r="AA77" s="26">
        <v>-3.0</v>
      </c>
      <c r="AB77" s="26">
        <v>0.0</v>
      </c>
      <c r="AC77" s="26">
        <v>8.0</v>
      </c>
      <c r="AD77" s="26">
        <v>19.0</v>
      </c>
      <c r="AE77" s="26">
        <v>8.0</v>
      </c>
      <c r="AF77" s="26">
        <v>1.0</v>
      </c>
      <c r="AG77" s="28">
        <v>28.5</v>
      </c>
    </row>
    <row r="78">
      <c r="A78" s="25" t="s">
        <v>449</v>
      </c>
      <c r="B78" s="25">
        <v>2014.0</v>
      </c>
      <c r="C78" s="25" t="s">
        <v>606</v>
      </c>
      <c r="D78" s="26" t="s">
        <v>602</v>
      </c>
      <c r="E78" s="26">
        <v>69.0</v>
      </c>
      <c r="F78" s="26">
        <v>73.0</v>
      </c>
      <c r="G78" s="26">
        <v>0.0</v>
      </c>
      <c r="H78" s="26">
        <v>0.0</v>
      </c>
      <c r="I78" s="26">
        <v>142.0</v>
      </c>
      <c r="J78" s="25">
        <f t="shared" si="7"/>
        <v>2</v>
      </c>
      <c r="K78" s="27">
        <v>0.0</v>
      </c>
      <c r="L78" s="26">
        <v>44.0</v>
      </c>
      <c r="M78" s="26">
        <v>90.0</v>
      </c>
      <c r="N78" s="26">
        <v>0.0</v>
      </c>
      <c r="O78" s="26">
        <v>0.0</v>
      </c>
      <c r="P78" s="26">
        <v>16.0</v>
      </c>
      <c r="Q78" s="25">
        <v>0.0</v>
      </c>
      <c r="R78" s="28">
        <v>285.0</v>
      </c>
      <c r="S78" s="26">
        <v>0.0</v>
      </c>
      <c r="T78" s="26">
        <v>22.0</v>
      </c>
      <c r="U78" s="25">
        <v>0.0</v>
      </c>
      <c r="V78" s="26">
        <v>30.0</v>
      </c>
      <c r="W78" s="26">
        <v>60.0</v>
      </c>
      <c r="X78" s="25">
        <v>0.0</v>
      </c>
      <c r="Y78" s="26">
        <f t="shared" ref="Y78:Y79" si="8">+2</f>
        <v>2</v>
      </c>
      <c r="Z78" s="26">
        <v>-1.0</v>
      </c>
      <c r="AA78" s="26">
        <f>+1</f>
        <v>1</v>
      </c>
      <c r="AB78" s="26">
        <v>0.0</v>
      </c>
      <c r="AC78" s="26">
        <v>8.0</v>
      </c>
      <c r="AD78" s="26">
        <v>19.0</v>
      </c>
      <c r="AE78" s="26">
        <v>8.0</v>
      </c>
      <c r="AF78" s="26">
        <v>1.0</v>
      </c>
      <c r="AG78" s="28">
        <v>28.5</v>
      </c>
    </row>
    <row r="79">
      <c r="A79" s="25" t="s">
        <v>449</v>
      </c>
      <c r="B79" s="25">
        <v>2014.0</v>
      </c>
      <c r="C79" s="25" t="s">
        <v>608</v>
      </c>
      <c r="D79" s="26" t="s">
        <v>602</v>
      </c>
      <c r="E79" s="26">
        <v>69.0</v>
      </c>
      <c r="F79" s="26">
        <v>73.0</v>
      </c>
      <c r="G79" s="26">
        <v>0.0</v>
      </c>
      <c r="H79" s="26">
        <v>0.0</v>
      </c>
      <c r="I79" s="26">
        <v>142.0</v>
      </c>
      <c r="J79" s="25">
        <f t="shared" si="7"/>
        <v>2</v>
      </c>
      <c r="K79" s="27">
        <v>0.0</v>
      </c>
      <c r="L79" s="26">
        <v>44.0</v>
      </c>
      <c r="M79" s="26">
        <v>90.0</v>
      </c>
      <c r="N79" s="26">
        <v>0.0</v>
      </c>
      <c r="O79" s="26">
        <v>0.0</v>
      </c>
      <c r="P79" s="26">
        <v>18.0</v>
      </c>
      <c r="Q79" s="25">
        <v>0.0</v>
      </c>
      <c r="R79" s="28">
        <v>282.8</v>
      </c>
      <c r="S79" s="26">
        <v>0.0</v>
      </c>
      <c r="T79" s="26">
        <v>20.0</v>
      </c>
      <c r="U79" s="25">
        <v>0.0</v>
      </c>
      <c r="V79" s="26">
        <v>28.0</v>
      </c>
      <c r="W79" s="26">
        <v>56.0</v>
      </c>
      <c r="X79" s="25">
        <v>0.0</v>
      </c>
      <c r="Y79" s="26">
        <f t="shared" si="8"/>
        <v>2</v>
      </c>
      <c r="Z79" s="26" t="s">
        <v>34</v>
      </c>
      <c r="AA79" s="26" t="s">
        <v>34</v>
      </c>
      <c r="AB79" s="26">
        <v>0.0</v>
      </c>
      <c r="AC79" s="26">
        <v>8.0</v>
      </c>
      <c r="AD79" s="26">
        <v>19.0</v>
      </c>
      <c r="AE79" s="26">
        <v>8.0</v>
      </c>
      <c r="AF79" s="26">
        <v>1.0</v>
      </c>
      <c r="AG79" s="28">
        <v>28.5</v>
      </c>
    </row>
    <row r="80">
      <c r="A80" s="25" t="s">
        <v>449</v>
      </c>
      <c r="B80" s="25">
        <v>2014.0</v>
      </c>
      <c r="C80" s="25" t="s">
        <v>574</v>
      </c>
      <c r="D80" s="26" t="s">
        <v>602</v>
      </c>
      <c r="E80" s="26">
        <v>67.0</v>
      </c>
      <c r="F80" s="26">
        <v>74.0</v>
      </c>
      <c r="G80" s="26">
        <v>0.0</v>
      </c>
      <c r="H80" s="26">
        <v>0.0</v>
      </c>
      <c r="I80" s="26">
        <v>141.0</v>
      </c>
      <c r="J80" s="25">
        <f t="shared" ref="J80:J85" si="9">+1</f>
        <v>1</v>
      </c>
      <c r="K80" s="27">
        <v>0.0</v>
      </c>
      <c r="L80" s="26">
        <v>16.0</v>
      </c>
      <c r="M80" s="26">
        <v>74.0</v>
      </c>
      <c r="N80" s="26">
        <v>0.0</v>
      </c>
      <c r="O80" s="26">
        <v>0.0</v>
      </c>
      <c r="P80" s="26">
        <v>23.0</v>
      </c>
      <c r="Q80" s="25">
        <v>0.0</v>
      </c>
      <c r="R80" s="28">
        <v>293.8</v>
      </c>
      <c r="S80" s="26">
        <v>0.0</v>
      </c>
      <c r="T80" s="26">
        <v>23.0</v>
      </c>
      <c r="U80" s="25">
        <v>0.0</v>
      </c>
      <c r="V80" s="26">
        <v>30.0</v>
      </c>
      <c r="W80" s="26">
        <v>60.0</v>
      </c>
      <c r="X80" s="25">
        <v>0.0</v>
      </c>
      <c r="Y80" s="26">
        <f>+1</f>
        <v>1</v>
      </c>
      <c r="Z80" s="26">
        <f>+3</f>
        <v>3</v>
      </c>
      <c r="AA80" s="26">
        <v>-3.0</v>
      </c>
      <c r="AB80" s="26">
        <v>0.0</v>
      </c>
      <c r="AC80" s="26">
        <v>7.0</v>
      </c>
      <c r="AD80" s="26">
        <v>22.0</v>
      </c>
      <c r="AE80" s="26">
        <v>6.0</v>
      </c>
      <c r="AF80" s="26">
        <v>1.0</v>
      </c>
      <c r="AG80" s="28">
        <v>28.0</v>
      </c>
    </row>
    <row r="81">
      <c r="A81" s="25" t="s">
        <v>449</v>
      </c>
      <c r="B81" s="25">
        <v>2014.0</v>
      </c>
      <c r="C81" s="25" t="s">
        <v>235</v>
      </c>
      <c r="D81" s="26" t="s">
        <v>602</v>
      </c>
      <c r="E81" s="26">
        <v>73.0</v>
      </c>
      <c r="F81" s="26">
        <v>68.0</v>
      </c>
      <c r="G81" s="26">
        <v>0.0</v>
      </c>
      <c r="H81" s="26">
        <v>0.0</v>
      </c>
      <c r="I81" s="26">
        <v>141.0</v>
      </c>
      <c r="J81" s="25">
        <f t="shared" si="9"/>
        <v>1</v>
      </c>
      <c r="K81" s="27">
        <v>0.0</v>
      </c>
      <c r="L81" s="26">
        <v>123.0</v>
      </c>
      <c r="M81" s="26">
        <v>74.0</v>
      </c>
      <c r="N81" s="26">
        <v>0.0</v>
      </c>
      <c r="O81" s="26">
        <v>0.0</v>
      </c>
      <c r="P81" s="26">
        <v>19.0</v>
      </c>
      <c r="Q81" s="25">
        <v>0.0</v>
      </c>
      <c r="R81" s="28">
        <v>274.3</v>
      </c>
      <c r="S81" s="26">
        <v>0.0</v>
      </c>
      <c r="T81" s="26">
        <v>18.0</v>
      </c>
      <c r="U81" s="25">
        <v>0.0</v>
      </c>
      <c r="V81" s="26">
        <v>26.0</v>
      </c>
      <c r="W81" s="26">
        <v>52.0</v>
      </c>
      <c r="X81" s="25">
        <v>0.0</v>
      </c>
      <c r="Y81" s="26">
        <f t="shared" ref="Y81:Z81" si="10">+2</f>
        <v>2</v>
      </c>
      <c r="Z81" s="26">
        <f t="shared" si="10"/>
        <v>2</v>
      </c>
      <c r="AA81" s="26">
        <v>-3.0</v>
      </c>
      <c r="AB81" s="26">
        <v>0.0</v>
      </c>
      <c r="AC81" s="26">
        <v>7.0</v>
      </c>
      <c r="AD81" s="26">
        <v>22.0</v>
      </c>
      <c r="AE81" s="26">
        <v>6.0</v>
      </c>
      <c r="AF81" s="26">
        <v>1.0</v>
      </c>
      <c r="AG81" s="28">
        <v>28.0</v>
      </c>
    </row>
    <row r="82">
      <c r="A82" s="25" t="s">
        <v>449</v>
      </c>
      <c r="B82" s="25">
        <v>2014.0</v>
      </c>
      <c r="C82" s="25" t="s">
        <v>613</v>
      </c>
      <c r="D82" s="26" t="s">
        <v>602</v>
      </c>
      <c r="E82" s="26">
        <v>66.0</v>
      </c>
      <c r="F82" s="26">
        <v>75.0</v>
      </c>
      <c r="G82" s="26">
        <v>0.0</v>
      </c>
      <c r="H82" s="26">
        <v>0.0</v>
      </c>
      <c r="I82" s="26">
        <v>141.0</v>
      </c>
      <c r="J82" s="25">
        <f t="shared" si="9"/>
        <v>1</v>
      </c>
      <c r="K82" s="27">
        <v>0.0</v>
      </c>
      <c r="L82" s="26">
        <v>5.0</v>
      </c>
      <c r="M82" s="26">
        <v>74.0</v>
      </c>
      <c r="N82" s="26">
        <v>0.0</v>
      </c>
      <c r="O82" s="26">
        <v>0.0</v>
      </c>
      <c r="P82" s="26">
        <v>14.0</v>
      </c>
      <c r="Q82" s="25">
        <v>0.0</v>
      </c>
      <c r="R82" s="28">
        <v>280.0</v>
      </c>
      <c r="S82" s="26">
        <v>0.0</v>
      </c>
      <c r="T82" s="26">
        <v>21.0</v>
      </c>
      <c r="U82" s="25">
        <v>0.0</v>
      </c>
      <c r="V82" s="26">
        <v>29.0</v>
      </c>
      <c r="W82" s="26">
        <v>58.0</v>
      </c>
      <c r="X82" s="25">
        <v>0.0</v>
      </c>
      <c r="Y82" s="26">
        <v>-1.0</v>
      </c>
      <c r="Z82" s="26">
        <f>+3</f>
        <v>3</v>
      </c>
      <c r="AA82" s="26">
        <v>-1.0</v>
      </c>
      <c r="AB82" s="26">
        <v>0.0</v>
      </c>
      <c r="AC82" s="26">
        <v>7.0</v>
      </c>
      <c r="AD82" s="26">
        <v>21.0</v>
      </c>
      <c r="AE82" s="26">
        <v>8.0</v>
      </c>
      <c r="AF82" s="26">
        <v>0.0</v>
      </c>
      <c r="AG82" s="28">
        <v>27.5</v>
      </c>
    </row>
    <row r="83">
      <c r="A83" s="25" t="s">
        <v>449</v>
      </c>
      <c r="B83" s="25">
        <v>2014.0</v>
      </c>
      <c r="C83" s="25" t="s">
        <v>339</v>
      </c>
      <c r="D83" s="26" t="s">
        <v>602</v>
      </c>
      <c r="E83" s="26">
        <v>67.0</v>
      </c>
      <c r="F83" s="26">
        <v>74.0</v>
      </c>
      <c r="G83" s="26">
        <v>0.0</v>
      </c>
      <c r="H83" s="26">
        <v>0.0</v>
      </c>
      <c r="I83" s="26">
        <v>141.0</v>
      </c>
      <c r="J83" s="25">
        <f t="shared" si="9"/>
        <v>1</v>
      </c>
      <c r="K83" s="27">
        <v>0.0</v>
      </c>
      <c r="L83" s="26">
        <v>16.0</v>
      </c>
      <c r="M83" s="26">
        <v>74.0</v>
      </c>
      <c r="N83" s="26">
        <v>0.0</v>
      </c>
      <c r="O83" s="26">
        <v>0.0</v>
      </c>
      <c r="P83" s="26">
        <v>19.0</v>
      </c>
      <c r="Q83" s="25">
        <v>0.0</v>
      </c>
      <c r="R83" s="28">
        <v>283.8</v>
      </c>
      <c r="S83" s="26">
        <v>0.0</v>
      </c>
      <c r="T83" s="26">
        <v>17.0</v>
      </c>
      <c r="U83" s="25">
        <v>0.0</v>
      </c>
      <c r="V83" s="26">
        <v>26.0</v>
      </c>
      <c r="W83" s="26">
        <v>52.0</v>
      </c>
      <c r="X83" s="25">
        <v>0.0</v>
      </c>
      <c r="Y83" s="26" t="s">
        <v>34</v>
      </c>
      <c r="Z83" s="26">
        <f>+4</f>
        <v>4</v>
      </c>
      <c r="AA83" s="26">
        <v>-3.0</v>
      </c>
      <c r="AB83" s="26">
        <v>0.0</v>
      </c>
      <c r="AC83" s="26">
        <v>7.0</v>
      </c>
      <c r="AD83" s="26">
        <v>21.0</v>
      </c>
      <c r="AE83" s="26">
        <v>8.0</v>
      </c>
      <c r="AF83" s="26">
        <v>0.0</v>
      </c>
      <c r="AG83" s="28">
        <v>27.5</v>
      </c>
    </row>
    <row r="84">
      <c r="A84" s="25" t="s">
        <v>449</v>
      </c>
      <c r="B84" s="25">
        <v>2014.0</v>
      </c>
      <c r="C84" s="25" t="s">
        <v>568</v>
      </c>
      <c r="D84" s="26" t="s">
        <v>602</v>
      </c>
      <c r="E84" s="26">
        <v>70.0</v>
      </c>
      <c r="F84" s="26">
        <v>71.0</v>
      </c>
      <c r="G84" s="26">
        <v>0.0</v>
      </c>
      <c r="H84" s="26">
        <v>0.0</v>
      </c>
      <c r="I84" s="26">
        <v>141.0</v>
      </c>
      <c r="J84" s="25">
        <f t="shared" si="9"/>
        <v>1</v>
      </c>
      <c r="K84" s="27">
        <v>0.0</v>
      </c>
      <c r="L84" s="26">
        <v>67.0</v>
      </c>
      <c r="M84" s="26">
        <v>74.0</v>
      </c>
      <c r="N84" s="26">
        <v>0.0</v>
      </c>
      <c r="O84" s="26">
        <v>0.0</v>
      </c>
      <c r="P84" s="26">
        <v>20.0</v>
      </c>
      <c r="Q84" s="25">
        <v>0.0</v>
      </c>
      <c r="R84" s="28">
        <v>285.0</v>
      </c>
      <c r="S84" s="26">
        <v>0.0</v>
      </c>
      <c r="T84" s="26">
        <v>22.0</v>
      </c>
      <c r="U84" s="25">
        <v>0.0</v>
      </c>
      <c r="V84" s="26">
        <v>29.5</v>
      </c>
      <c r="W84" s="26">
        <v>59.0</v>
      </c>
      <c r="X84" s="25">
        <v>0.0</v>
      </c>
      <c r="Y84" s="26">
        <v>-2.0</v>
      </c>
      <c r="Z84" s="26">
        <f>+2</f>
        <v>2</v>
      </c>
      <c r="AA84" s="26">
        <f>+1</f>
        <v>1</v>
      </c>
      <c r="AB84" s="26">
        <v>0.0</v>
      </c>
      <c r="AC84" s="26">
        <v>7.0</v>
      </c>
      <c r="AD84" s="26">
        <v>21.0</v>
      </c>
      <c r="AE84" s="26">
        <v>8.0</v>
      </c>
      <c r="AF84" s="26">
        <v>0.0</v>
      </c>
      <c r="AG84" s="28">
        <v>27.5</v>
      </c>
    </row>
    <row r="85">
      <c r="A85" s="25" t="s">
        <v>449</v>
      </c>
      <c r="B85" s="25">
        <v>2014.0</v>
      </c>
      <c r="C85" s="25" t="s">
        <v>615</v>
      </c>
      <c r="D85" s="26" t="s">
        <v>602</v>
      </c>
      <c r="E85" s="26">
        <v>71.0</v>
      </c>
      <c r="F85" s="26">
        <v>70.0</v>
      </c>
      <c r="G85" s="26">
        <v>0.0</v>
      </c>
      <c r="H85" s="26">
        <v>0.0</v>
      </c>
      <c r="I85" s="26">
        <v>141.0</v>
      </c>
      <c r="J85" s="25">
        <f t="shared" si="9"/>
        <v>1</v>
      </c>
      <c r="K85" s="27">
        <v>0.0</v>
      </c>
      <c r="L85" s="26">
        <v>87.0</v>
      </c>
      <c r="M85" s="26">
        <v>74.0</v>
      </c>
      <c r="N85" s="26">
        <v>0.0</v>
      </c>
      <c r="O85" s="26">
        <v>0.0</v>
      </c>
      <c r="P85" s="26">
        <v>12.0</v>
      </c>
      <c r="Q85" s="25">
        <v>0.0</v>
      </c>
      <c r="R85" s="28">
        <v>280.3</v>
      </c>
      <c r="S85" s="26">
        <v>0.0</v>
      </c>
      <c r="T85" s="26">
        <v>23.0</v>
      </c>
      <c r="U85" s="25">
        <v>0.0</v>
      </c>
      <c r="V85" s="26">
        <v>28.0</v>
      </c>
      <c r="W85" s="26">
        <v>56.0</v>
      </c>
      <c r="X85" s="25">
        <v>0.0</v>
      </c>
      <c r="Y85" s="26" t="s">
        <v>34</v>
      </c>
      <c r="Z85" s="26">
        <f>+3</f>
        <v>3</v>
      </c>
      <c r="AA85" s="26">
        <v>-2.0</v>
      </c>
      <c r="AB85" s="26">
        <v>0.0</v>
      </c>
      <c r="AC85" s="26">
        <v>6.0</v>
      </c>
      <c r="AD85" s="26">
        <v>25.0</v>
      </c>
      <c r="AE85" s="26">
        <v>4.0</v>
      </c>
      <c r="AF85" s="26">
        <v>1.0</v>
      </c>
      <c r="AG85" s="28">
        <v>27.5</v>
      </c>
    </row>
    <row r="86">
      <c r="A86" s="25" t="s">
        <v>449</v>
      </c>
      <c r="B86" s="25">
        <v>2014.0</v>
      </c>
      <c r="C86" s="25" t="s">
        <v>551</v>
      </c>
      <c r="D86" s="26" t="s">
        <v>602</v>
      </c>
      <c r="E86" s="26">
        <v>72.0</v>
      </c>
      <c r="F86" s="26">
        <v>71.0</v>
      </c>
      <c r="G86" s="26">
        <v>0.0</v>
      </c>
      <c r="H86" s="26">
        <v>0.0</v>
      </c>
      <c r="I86" s="26">
        <v>143.0</v>
      </c>
      <c r="J86" s="25">
        <f t="shared" ref="J86:J87" si="11">+3</f>
        <v>3</v>
      </c>
      <c r="K86" s="27">
        <v>0.0</v>
      </c>
      <c r="L86" s="26">
        <v>106.0</v>
      </c>
      <c r="M86" s="26">
        <v>101.0</v>
      </c>
      <c r="N86" s="26">
        <v>0.0</v>
      </c>
      <c r="O86" s="26">
        <v>0.0</v>
      </c>
      <c r="P86" s="26">
        <v>18.0</v>
      </c>
      <c r="Q86" s="25">
        <v>0.0</v>
      </c>
      <c r="R86" s="28">
        <v>272.0</v>
      </c>
      <c r="S86" s="26">
        <v>0.0</v>
      </c>
      <c r="T86" s="26">
        <v>13.0</v>
      </c>
      <c r="U86" s="25">
        <v>0.0</v>
      </c>
      <c r="V86" s="26">
        <v>24.5</v>
      </c>
      <c r="W86" s="26">
        <v>49.0</v>
      </c>
      <c r="X86" s="25">
        <v>0.0</v>
      </c>
      <c r="Y86" s="26">
        <v>-1.0</v>
      </c>
      <c r="Z86" s="26">
        <f t="shared" ref="Z86:Z87" si="12">+6</f>
        <v>6</v>
      </c>
      <c r="AA86" s="26">
        <v>-2.0</v>
      </c>
      <c r="AB86" s="26">
        <v>0.0</v>
      </c>
      <c r="AC86" s="26">
        <v>8.0</v>
      </c>
      <c r="AD86" s="26">
        <v>18.0</v>
      </c>
      <c r="AE86" s="26">
        <v>9.0</v>
      </c>
      <c r="AF86" s="26">
        <v>1.0</v>
      </c>
      <c r="AG86" s="28">
        <v>27.5</v>
      </c>
    </row>
    <row r="87">
      <c r="A87" s="25" t="s">
        <v>449</v>
      </c>
      <c r="B87" s="25">
        <v>2014.0</v>
      </c>
      <c r="C87" s="25" t="s">
        <v>617</v>
      </c>
      <c r="D87" s="26" t="s">
        <v>602</v>
      </c>
      <c r="E87" s="26">
        <v>71.0</v>
      </c>
      <c r="F87" s="26">
        <v>72.0</v>
      </c>
      <c r="G87" s="26">
        <v>0.0</v>
      </c>
      <c r="H87" s="26">
        <v>0.0</v>
      </c>
      <c r="I87" s="26">
        <v>143.0</v>
      </c>
      <c r="J87" s="25">
        <f t="shared" si="11"/>
        <v>3</v>
      </c>
      <c r="K87" s="27">
        <v>0.0</v>
      </c>
      <c r="L87" s="26">
        <v>87.0</v>
      </c>
      <c r="M87" s="26">
        <v>101.0</v>
      </c>
      <c r="N87" s="26">
        <v>0.0</v>
      </c>
      <c r="O87" s="26">
        <v>0.0</v>
      </c>
      <c r="P87" s="26">
        <v>19.0</v>
      </c>
      <c r="Q87" s="25">
        <v>0.0</v>
      </c>
      <c r="R87" s="28">
        <v>291.3</v>
      </c>
      <c r="S87" s="26">
        <v>0.0</v>
      </c>
      <c r="T87" s="26">
        <v>21.0</v>
      </c>
      <c r="U87" s="25">
        <v>0.0</v>
      </c>
      <c r="V87" s="26">
        <v>28.0</v>
      </c>
      <c r="W87" s="26">
        <v>56.0</v>
      </c>
      <c r="X87" s="25">
        <v>0.0</v>
      </c>
      <c r="Y87" s="26">
        <v>-1.0</v>
      </c>
      <c r="Z87" s="26">
        <f t="shared" si="12"/>
        <v>6</v>
      </c>
      <c r="AA87" s="26">
        <v>-2.0</v>
      </c>
      <c r="AB87" s="26">
        <v>0.0</v>
      </c>
      <c r="AC87" s="26">
        <v>7.0</v>
      </c>
      <c r="AD87" s="26">
        <v>22.0</v>
      </c>
      <c r="AE87" s="26">
        <v>5.0</v>
      </c>
      <c r="AF87" s="26">
        <v>2.0</v>
      </c>
      <c r="AG87" s="28">
        <v>27.5</v>
      </c>
    </row>
    <row r="88">
      <c r="A88" s="25" t="s">
        <v>449</v>
      </c>
      <c r="B88" s="25">
        <v>2014.0</v>
      </c>
      <c r="C88" s="25" t="s">
        <v>53</v>
      </c>
      <c r="D88" s="26" t="s">
        <v>602</v>
      </c>
      <c r="E88" s="26">
        <v>74.0</v>
      </c>
      <c r="F88" s="26">
        <v>68.0</v>
      </c>
      <c r="G88" s="26">
        <v>0.0</v>
      </c>
      <c r="H88" s="26">
        <v>0.0</v>
      </c>
      <c r="I88" s="26">
        <v>142.0</v>
      </c>
      <c r="J88" s="25">
        <f>+2</f>
        <v>2</v>
      </c>
      <c r="K88" s="27">
        <v>0.0</v>
      </c>
      <c r="L88" s="26">
        <v>138.0</v>
      </c>
      <c r="M88" s="26">
        <v>90.0</v>
      </c>
      <c r="N88" s="26">
        <v>0.0</v>
      </c>
      <c r="O88" s="26">
        <v>0.0</v>
      </c>
      <c r="P88" s="26">
        <v>12.0</v>
      </c>
      <c r="Q88" s="25">
        <v>0.0</v>
      </c>
      <c r="R88" s="28">
        <v>305.3</v>
      </c>
      <c r="S88" s="26">
        <v>0.0</v>
      </c>
      <c r="T88" s="26">
        <v>20.0</v>
      </c>
      <c r="U88" s="25">
        <v>0.0</v>
      </c>
      <c r="V88" s="26">
        <v>28.0</v>
      </c>
      <c r="W88" s="26">
        <v>56.0</v>
      </c>
      <c r="X88" s="25">
        <v>0.0</v>
      </c>
      <c r="Y88" s="26">
        <f t="shared" ref="Y88:Z88" si="13">+2</f>
        <v>2</v>
      </c>
      <c r="Z88" s="26">
        <f t="shared" si="13"/>
        <v>2</v>
      </c>
      <c r="AA88" s="26">
        <v>-2.0</v>
      </c>
      <c r="AB88" s="26">
        <v>0.0</v>
      </c>
      <c r="AC88" s="26">
        <v>7.0</v>
      </c>
      <c r="AD88" s="26">
        <v>21.0</v>
      </c>
      <c r="AE88" s="26">
        <v>7.0</v>
      </c>
      <c r="AF88" s="26">
        <v>1.0</v>
      </c>
      <c r="AG88" s="28">
        <v>27.0</v>
      </c>
    </row>
    <row r="89">
      <c r="A89" s="25" t="s">
        <v>449</v>
      </c>
      <c r="B89" s="25">
        <v>2014.0</v>
      </c>
      <c r="C89" s="25" t="s">
        <v>619</v>
      </c>
      <c r="D89" s="26" t="s">
        <v>602</v>
      </c>
      <c r="E89" s="26">
        <v>70.0</v>
      </c>
      <c r="F89" s="26">
        <v>75.0</v>
      </c>
      <c r="G89" s="26">
        <v>0.0</v>
      </c>
      <c r="H89" s="26">
        <v>0.0</v>
      </c>
      <c r="I89" s="26">
        <v>145.0</v>
      </c>
      <c r="J89" s="25">
        <f>+5</f>
        <v>5</v>
      </c>
      <c r="K89" s="27">
        <v>0.0</v>
      </c>
      <c r="L89" s="26">
        <v>67.0</v>
      </c>
      <c r="M89" s="26">
        <v>125.0</v>
      </c>
      <c r="N89" s="26">
        <v>0.0</v>
      </c>
      <c r="O89" s="26">
        <v>0.0</v>
      </c>
      <c r="P89" s="26">
        <v>18.0</v>
      </c>
      <c r="Q89" s="25">
        <v>0.0</v>
      </c>
      <c r="R89" s="28">
        <v>284.3</v>
      </c>
      <c r="S89" s="26">
        <v>0.0</v>
      </c>
      <c r="T89" s="26">
        <v>21.0</v>
      </c>
      <c r="U89" s="25">
        <v>0.0</v>
      </c>
      <c r="V89" s="26">
        <v>30.5</v>
      </c>
      <c r="W89" s="26">
        <v>61.0</v>
      </c>
      <c r="X89" s="25">
        <v>0.0</v>
      </c>
      <c r="Y89" s="26">
        <f>+2</f>
        <v>2</v>
      </c>
      <c r="Z89" s="26">
        <f>+7</f>
        <v>7</v>
      </c>
      <c r="AA89" s="26">
        <v>-4.0</v>
      </c>
      <c r="AB89" s="26">
        <v>1.0</v>
      </c>
      <c r="AC89" s="26">
        <v>5.0</v>
      </c>
      <c r="AD89" s="26">
        <v>20.0</v>
      </c>
      <c r="AE89" s="26">
        <v>8.0</v>
      </c>
      <c r="AF89" s="26">
        <v>2.0</v>
      </c>
      <c r="AG89" s="28">
        <v>27.0</v>
      </c>
    </row>
    <row r="90">
      <c r="A90" s="25" t="s">
        <v>449</v>
      </c>
      <c r="B90" s="25">
        <v>2014.0</v>
      </c>
      <c r="C90" s="25" t="s">
        <v>526</v>
      </c>
      <c r="D90" s="26" t="s">
        <v>602</v>
      </c>
      <c r="E90" s="26">
        <v>75.0</v>
      </c>
      <c r="F90" s="26">
        <v>66.0</v>
      </c>
      <c r="G90" s="26">
        <v>0.0</v>
      </c>
      <c r="H90" s="26">
        <v>0.0</v>
      </c>
      <c r="I90" s="26">
        <v>141.0</v>
      </c>
      <c r="J90" s="25">
        <f>+1</f>
        <v>1</v>
      </c>
      <c r="K90" s="27">
        <v>0.0</v>
      </c>
      <c r="L90" s="26">
        <v>150.0</v>
      </c>
      <c r="M90" s="26">
        <v>74.0</v>
      </c>
      <c r="N90" s="26">
        <v>0.0</v>
      </c>
      <c r="O90" s="26">
        <v>0.0</v>
      </c>
      <c r="P90" s="26">
        <v>17.0</v>
      </c>
      <c r="Q90" s="25">
        <v>0.0</v>
      </c>
      <c r="R90" s="28">
        <v>280.0</v>
      </c>
      <c r="S90" s="26">
        <v>0.0</v>
      </c>
      <c r="T90" s="26">
        <v>20.0</v>
      </c>
      <c r="U90" s="25">
        <v>0.0</v>
      </c>
      <c r="V90" s="26">
        <v>28.0</v>
      </c>
      <c r="W90" s="26">
        <v>56.0</v>
      </c>
      <c r="X90" s="25">
        <v>0.0</v>
      </c>
      <c r="Y90" s="26">
        <v>-1.0</v>
      </c>
      <c r="Z90" s="26">
        <f>+5</f>
        <v>5</v>
      </c>
      <c r="AA90" s="26">
        <v>-3.0</v>
      </c>
      <c r="AB90" s="26">
        <v>0.0</v>
      </c>
      <c r="AC90" s="26">
        <v>6.0</v>
      </c>
      <c r="AD90" s="26">
        <v>24.0</v>
      </c>
      <c r="AE90" s="26">
        <v>5.0</v>
      </c>
      <c r="AF90" s="26">
        <v>1.0</v>
      </c>
      <c r="AG90" s="28">
        <v>26.5</v>
      </c>
    </row>
    <row r="91">
      <c r="A91" s="25" t="s">
        <v>449</v>
      </c>
      <c r="B91" s="25">
        <v>2014.0</v>
      </c>
      <c r="C91" s="25" t="s">
        <v>312</v>
      </c>
      <c r="D91" s="26" t="s">
        <v>602</v>
      </c>
      <c r="E91" s="26">
        <v>70.0</v>
      </c>
      <c r="F91" s="26">
        <v>73.0</v>
      </c>
      <c r="G91" s="26">
        <v>0.0</v>
      </c>
      <c r="H91" s="26">
        <v>0.0</v>
      </c>
      <c r="I91" s="26">
        <v>143.0</v>
      </c>
      <c r="J91" s="25">
        <f>+3</f>
        <v>3</v>
      </c>
      <c r="K91" s="27">
        <v>0.0</v>
      </c>
      <c r="L91" s="26">
        <v>67.0</v>
      </c>
      <c r="M91" s="26">
        <v>101.0</v>
      </c>
      <c r="N91" s="26">
        <v>0.0</v>
      </c>
      <c r="O91" s="26">
        <v>0.0</v>
      </c>
      <c r="P91" s="26">
        <v>21.0</v>
      </c>
      <c r="Q91" s="25">
        <v>0.0</v>
      </c>
      <c r="R91" s="28">
        <v>282.5</v>
      </c>
      <c r="S91" s="26">
        <v>0.0</v>
      </c>
      <c r="T91" s="26">
        <v>23.0</v>
      </c>
      <c r="U91" s="25">
        <v>0.0</v>
      </c>
      <c r="V91" s="26">
        <v>31.5</v>
      </c>
      <c r="W91" s="26">
        <v>63.0</v>
      </c>
      <c r="X91" s="25">
        <v>0.0</v>
      </c>
      <c r="Y91" s="26">
        <f t="shared" ref="Y91:Y92" si="14">+2</f>
        <v>2</v>
      </c>
      <c r="Z91" s="26">
        <f>+4</f>
        <v>4</v>
      </c>
      <c r="AA91" s="26">
        <v>-3.0</v>
      </c>
      <c r="AB91" s="26">
        <v>0.0</v>
      </c>
      <c r="AC91" s="26">
        <v>7.0</v>
      </c>
      <c r="AD91" s="26">
        <v>21.0</v>
      </c>
      <c r="AE91" s="26">
        <v>6.0</v>
      </c>
      <c r="AF91" s="26">
        <v>2.0</v>
      </c>
      <c r="AG91" s="28">
        <v>26.5</v>
      </c>
    </row>
    <row r="92">
      <c r="A92" s="25" t="s">
        <v>449</v>
      </c>
      <c r="B92" s="25">
        <v>2014.0</v>
      </c>
      <c r="C92" s="25" t="s">
        <v>135</v>
      </c>
      <c r="D92" s="26" t="s">
        <v>602</v>
      </c>
      <c r="E92" s="26">
        <v>69.0</v>
      </c>
      <c r="F92" s="26">
        <v>72.0</v>
      </c>
      <c r="G92" s="26">
        <v>0.0</v>
      </c>
      <c r="H92" s="26">
        <v>0.0</v>
      </c>
      <c r="I92" s="26">
        <v>141.0</v>
      </c>
      <c r="J92" s="25">
        <f>+1</f>
        <v>1</v>
      </c>
      <c r="K92" s="27">
        <v>0.0</v>
      </c>
      <c r="L92" s="26">
        <v>44.0</v>
      </c>
      <c r="M92" s="26">
        <v>74.0</v>
      </c>
      <c r="N92" s="26">
        <v>0.0</v>
      </c>
      <c r="O92" s="26">
        <v>0.0</v>
      </c>
      <c r="P92" s="26">
        <v>21.0</v>
      </c>
      <c r="Q92" s="25">
        <v>0.0</v>
      </c>
      <c r="R92" s="28">
        <v>298.5</v>
      </c>
      <c r="S92" s="26">
        <v>0.0</v>
      </c>
      <c r="T92" s="26">
        <v>22.0</v>
      </c>
      <c r="U92" s="25">
        <v>0.0</v>
      </c>
      <c r="V92" s="26">
        <v>29.5</v>
      </c>
      <c r="W92" s="26">
        <v>59.0</v>
      </c>
      <c r="X92" s="25">
        <v>0.0</v>
      </c>
      <c r="Y92" s="26">
        <f t="shared" si="14"/>
        <v>2</v>
      </c>
      <c r="Z92" s="26">
        <f>+1</f>
        <v>1</v>
      </c>
      <c r="AA92" s="26">
        <v>-2.0</v>
      </c>
      <c r="AB92" s="26">
        <v>0.0</v>
      </c>
      <c r="AC92" s="26">
        <v>6.0</v>
      </c>
      <c r="AD92" s="26">
        <v>23.0</v>
      </c>
      <c r="AE92" s="26">
        <v>7.0</v>
      </c>
      <c r="AF92" s="26">
        <v>0.0</v>
      </c>
      <c r="AG92" s="28">
        <v>26.0</v>
      </c>
    </row>
    <row r="93">
      <c r="A93" s="25" t="s">
        <v>449</v>
      </c>
      <c r="B93" s="25">
        <v>2014.0</v>
      </c>
      <c r="C93" s="25" t="s">
        <v>357</v>
      </c>
      <c r="D93" s="26" t="s">
        <v>602</v>
      </c>
      <c r="E93" s="26">
        <v>72.0</v>
      </c>
      <c r="F93" s="26">
        <v>71.0</v>
      </c>
      <c r="G93" s="26">
        <v>0.0</v>
      </c>
      <c r="H93" s="26">
        <v>0.0</v>
      </c>
      <c r="I93" s="26">
        <v>143.0</v>
      </c>
      <c r="J93" s="25">
        <f>+3</f>
        <v>3</v>
      </c>
      <c r="K93" s="27">
        <v>0.0</v>
      </c>
      <c r="L93" s="26">
        <v>106.0</v>
      </c>
      <c r="M93" s="26">
        <v>101.0</v>
      </c>
      <c r="N93" s="26">
        <v>0.0</v>
      </c>
      <c r="O93" s="26">
        <v>0.0</v>
      </c>
      <c r="P93" s="26">
        <v>13.0</v>
      </c>
      <c r="Q93" s="25">
        <v>0.0</v>
      </c>
      <c r="R93" s="28">
        <v>287.3</v>
      </c>
      <c r="S93" s="26">
        <v>0.0</v>
      </c>
      <c r="T93" s="26">
        <v>20.0</v>
      </c>
      <c r="U93" s="25">
        <v>0.0</v>
      </c>
      <c r="V93" s="26">
        <v>29.0</v>
      </c>
      <c r="W93" s="26">
        <v>58.0</v>
      </c>
      <c r="X93" s="25">
        <v>0.0</v>
      </c>
      <c r="Y93" s="26">
        <v>-1.0</v>
      </c>
      <c r="Z93" s="26">
        <f>+6</f>
        <v>6</v>
      </c>
      <c r="AA93" s="26">
        <v>-2.0</v>
      </c>
      <c r="AB93" s="26">
        <v>0.0</v>
      </c>
      <c r="AC93" s="26">
        <v>7.0</v>
      </c>
      <c r="AD93" s="26">
        <v>20.0</v>
      </c>
      <c r="AE93" s="26">
        <v>8.0</v>
      </c>
      <c r="AF93" s="26">
        <v>1.0</v>
      </c>
      <c r="AG93" s="28">
        <v>26.0</v>
      </c>
    </row>
    <row r="94">
      <c r="A94" s="25" t="s">
        <v>449</v>
      </c>
      <c r="B94" s="25">
        <v>2014.0</v>
      </c>
      <c r="C94" s="25" t="s">
        <v>118</v>
      </c>
      <c r="D94" s="26" t="s">
        <v>602</v>
      </c>
      <c r="E94" s="26">
        <v>71.0</v>
      </c>
      <c r="F94" s="26">
        <v>73.0</v>
      </c>
      <c r="G94" s="26">
        <v>0.0</v>
      </c>
      <c r="H94" s="26">
        <v>0.0</v>
      </c>
      <c r="I94" s="26">
        <v>144.0</v>
      </c>
      <c r="J94" s="25">
        <f t="shared" ref="J94:J95" si="15">+4</f>
        <v>4</v>
      </c>
      <c r="K94" s="27">
        <v>0.0</v>
      </c>
      <c r="L94" s="26">
        <v>87.0</v>
      </c>
      <c r="M94" s="26">
        <v>112.0</v>
      </c>
      <c r="N94" s="26">
        <v>0.0</v>
      </c>
      <c r="O94" s="26">
        <v>0.0</v>
      </c>
      <c r="P94" s="26">
        <v>14.0</v>
      </c>
      <c r="Q94" s="25">
        <v>0.0</v>
      </c>
      <c r="R94" s="28">
        <v>282.8</v>
      </c>
      <c r="S94" s="26">
        <v>0.0</v>
      </c>
      <c r="T94" s="26">
        <v>21.0</v>
      </c>
      <c r="U94" s="25">
        <v>0.0</v>
      </c>
      <c r="V94" s="26">
        <v>29.0</v>
      </c>
      <c r="W94" s="26">
        <v>58.0</v>
      </c>
      <c r="X94" s="25">
        <v>0.0</v>
      </c>
      <c r="Y94" s="26">
        <f>+1</f>
        <v>1</v>
      </c>
      <c r="Z94" s="26">
        <f>+5</f>
        <v>5</v>
      </c>
      <c r="AA94" s="26">
        <v>-2.0</v>
      </c>
      <c r="AB94" s="26">
        <v>0.0</v>
      </c>
      <c r="AC94" s="26">
        <v>7.0</v>
      </c>
      <c r="AD94" s="26">
        <v>20.0</v>
      </c>
      <c r="AE94" s="26">
        <v>8.0</v>
      </c>
      <c r="AF94" s="26">
        <v>1.0</v>
      </c>
      <c r="AG94" s="28">
        <v>26.0</v>
      </c>
    </row>
    <row r="95">
      <c r="A95" s="25" t="s">
        <v>449</v>
      </c>
      <c r="B95" s="25">
        <v>2014.0</v>
      </c>
      <c r="C95" s="25" t="s">
        <v>622</v>
      </c>
      <c r="D95" s="26" t="s">
        <v>602</v>
      </c>
      <c r="E95" s="26">
        <v>71.0</v>
      </c>
      <c r="F95" s="26">
        <v>73.0</v>
      </c>
      <c r="G95" s="26">
        <v>0.0</v>
      </c>
      <c r="H95" s="26">
        <v>0.0</v>
      </c>
      <c r="I95" s="26">
        <v>144.0</v>
      </c>
      <c r="J95" s="25">
        <f t="shared" si="15"/>
        <v>4</v>
      </c>
      <c r="K95" s="27">
        <v>0.0</v>
      </c>
      <c r="L95" s="26">
        <v>87.0</v>
      </c>
      <c r="M95" s="26">
        <v>112.0</v>
      </c>
      <c r="N95" s="26">
        <v>0.0</v>
      </c>
      <c r="O95" s="26">
        <v>0.0</v>
      </c>
      <c r="P95" s="26">
        <v>14.0</v>
      </c>
      <c r="Q95" s="25">
        <v>0.0</v>
      </c>
      <c r="R95" s="28">
        <v>289.8</v>
      </c>
      <c r="S95" s="26">
        <v>0.0</v>
      </c>
      <c r="T95" s="26">
        <v>20.0</v>
      </c>
      <c r="U95" s="25">
        <v>0.0</v>
      </c>
      <c r="V95" s="26">
        <v>28.0</v>
      </c>
      <c r="W95" s="26">
        <v>56.0</v>
      </c>
      <c r="X95" s="25">
        <v>0.0</v>
      </c>
      <c r="Y95" s="26">
        <f>+2</f>
        <v>2</v>
      </c>
      <c r="Z95" s="26">
        <f>+4</f>
        <v>4</v>
      </c>
      <c r="AA95" s="26">
        <v>-2.0</v>
      </c>
      <c r="AB95" s="26">
        <v>0.0</v>
      </c>
      <c r="AC95" s="26">
        <v>7.0</v>
      </c>
      <c r="AD95" s="26">
        <v>21.0</v>
      </c>
      <c r="AE95" s="26">
        <v>5.0</v>
      </c>
      <c r="AF95" s="26">
        <v>3.0</v>
      </c>
      <c r="AG95" s="28">
        <v>26.0</v>
      </c>
    </row>
    <row r="96">
      <c r="A96" s="25" t="s">
        <v>449</v>
      </c>
      <c r="B96" s="25">
        <v>2014.0</v>
      </c>
      <c r="C96" s="25" t="s">
        <v>304</v>
      </c>
      <c r="D96" s="26" t="s">
        <v>602</v>
      </c>
      <c r="E96" s="26">
        <v>72.0</v>
      </c>
      <c r="F96" s="26">
        <v>70.0</v>
      </c>
      <c r="G96" s="26">
        <v>0.0</v>
      </c>
      <c r="H96" s="26">
        <v>0.0</v>
      </c>
      <c r="I96" s="26">
        <v>142.0</v>
      </c>
      <c r="J96" s="25">
        <f t="shared" ref="J96:J97" si="17">+2</f>
        <v>2</v>
      </c>
      <c r="K96" s="27">
        <v>0.0</v>
      </c>
      <c r="L96" s="26">
        <v>106.0</v>
      </c>
      <c r="M96" s="26">
        <v>90.0</v>
      </c>
      <c r="N96" s="26">
        <v>0.0</v>
      </c>
      <c r="O96" s="26">
        <v>0.0</v>
      </c>
      <c r="P96" s="26">
        <v>18.0</v>
      </c>
      <c r="Q96" s="25">
        <v>0.0</v>
      </c>
      <c r="R96" s="28">
        <v>287.0</v>
      </c>
      <c r="S96" s="26">
        <v>0.0</v>
      </c>
      <c r="T96" s="26">
        <v>23.0</v>
      </c>
      <c r="U96" s="25">
        <v>0.0</v>
      </c>
      <c r="V96" s="26">
        <v>29.0</v>
      </c>
      <c r="W96" s="26">
        <v>58.0</v>
      </c>
      <c r="X96" s="25">
        <v>0.0</v>
      </c>
      <c r="Y96" s="26" t="s">
        <v>34</v>
      </c>
      <c r="Z96" s="26">
        <f t="shared" ref="Z96:AA96" si="16">+1</f>
        <v>1</v>
      </c>
      <c r="AA96" s="26">
        <f t="shared" si="16"/>
        <v>1</v>
      </c>
      <c r="AB96" s="26">
        <v>0.0</v>
      </c>
      <c r="AC96" s="26">
        <v>6.0</v>
      </c>
      <c r="AD96" s="26">
        <v>23.0</v>
      </c>
      <c r="AE96" s="26">
        <v>6.0</v>
      </c>
      <c r="AF96" s="26">
        <v>1.0</v>
      </c>
      <c r="AG96" s="28">
        <v>25.5</v>
      </c>
    </row>
    <row r="97">
      <c r="A97" s="25" t="s">
        <v>449</v>
      </c>
      <c r="B97" s="25">
        <v>2014.0</v>
      </c>
      <c r="C97" s="27" t="s">
        <v>626</v>
      </c>
      <c r="D97" s="26" t="s">
        <v>602</v>
      </c>
      <c r="E97" s="26">
        <v>71.0</v>
      </c>
      <c r="F97" s="26">
        <v>71.0</v>
      </c>
      <c r="G97" s="26">
        <v>0.0</v>
      </c>
      <c r="H97" s="26">
        <v>0.0</v>
      </c>
      <c r="I97" s="26">
        <v>142.0</v>
      </c>
      <c r="J97" s="27">
        <f t="shared" si="17"/>
        <v>2</v>
      </c>
      <c r="K97" s="27">
        <v>0.0</v>
      </c>
      <c r="L97" s="26">
        <v>87.0</v>
      </c>
      <c r="M97" s="26">
        <v>90.0</v>
      </c>
      <c r="N97" s="26">
        <v>0.0</v>
      </c>
      <c r="O97" s="26">
        <v>0.0</v>
      </c>
      <c r="P97" s="26">
        <v>17.0</v>
      </c>
      <c r="Q97" s="25">
        <v>0.0</v>
      </c>
      <c r="R97" s="28">
        <v>281.8</v>
      </c>
      <c r="S97" s="26">
        <v>0.0</v>
      </c>
      <c r="T97" s="26">
        <v>23.0</v>
      </c>
      <c r="U97" s="25">
        <v>0.0</v>
      </c>
      <c r="V97" s="26">
        <v>29.5</v>
      </c>
      <c r="W97" s="26">
        <v>59.0</v>
      </c>
      <c r="X97" s="25">
        <v>0.0</v>
      </c>
      <c r="Y97" s="26">
        <v>-1.0</v>
      </c>
      <c r="Z97" s="26">
        <f>+4</f>
        <v>4</v>
      </c>
      <c r="AA97" s="26">
        <v>-1.0</v>
      </c>
      <c r="AB97" s="26">
        <v>0.0</v>
      </c>
      <c r="AC97" s="26">
        <v>6.0</v>
      </c>
      <c r="AD97" s="26">
        <v>23.0</v>
      </c>
      <c r="AE97" s="26">
        <v>6.0</v>
      </c>
      <c r="AF97" s="26">
        <v>1.0</v>
      </c>
      <c r="AG97" s="28">
        <v>25.5</v>
      </c>
    </row>
    <row r="98">
      <c r="A98" s="25" t="s">
        <v>449</v>
      </c>
      <c r="B98" s="25">
        <v>2014.0</v>
      </c>
      <c r="C98" s="25" t="s">
        <v>627</v>
      </c>
      <c r="D98" s="26" t="s">
        <v>602</v>
      </c>
      <c r="E98" s="26">
        <v>68.0</v>
      </c>
      <c r="F98" s="26">
        <v>73.0</v>
      </c>
      <c r="G98" s="26">
        <v>0.0</v>
      </c>
      <c r="H98" s="26">
        <v>0.0</v>
      </c>
      <c r="I98" s="26">
        <v>141.0</v>
      </c>
      <c r="J98" s="25">
        <f t="shared" ref="J98:J99" si="18">+1</f>
        <v>1</v>
      </c>
      <c r="K98" s="27">
        <v>0.0</v>
      </c>
      <c r="L98" s="26">
        <v>32.0</v>
      </c>
      <c r="M98" s="26">
        <v>74.0</v>
      </c>
      <c r="N98" s="26">
        <v>0.0</v>
      </c>
      <c r="O98" s="26">
        <v>0.0</v>
      </c>
      <c r="P98" s="26">
        <v>15.0</v>
      </c>
      <c r="Q98" s="25">
        <v>0.0</v>
      </c>
      <c r="R98" s="28">
        <v>285.0</v>
      </c>
      <c r="S98" s="26">
        <v>0.0</v>
      </c>
      <c r="T98" s="26">
        <v>19.0</v>
      </c>
      <c r="U98" s="25">
        <v>0.0</v>
      </c>
      <c r="V98" s="26">
        <v>27.5</v>
      </c>
      <c r="W98" s="26">
        <v>55.0</v>
      </c>
      <c r="X98" s="25">
        <v>0.0</v>
      </c>
      <c r="Y98" s="26">
        <f t="shared" ref="Y98:Y99" si="19">+1</f>
        <v>1</v>
      </c>
      <c r="Z98" s="26" t="s">
        <v>34</v>
      </c>
      <c r="AA98" s="26" t="s">
        <v>34</v>
      </c>
      <c r="AB98" s="26">
        <v>0.0</v>
      </c>
      <c r="AC98" s="26">
        <v>5.0</v>
      </c>
      <c r="AD98" s="26">
        <v>26.0</v>
      </c>
      <c r="AE98" s="26">
        <v>4.0</v>
      </c>
      <c r="AF98" s="26">
        <v>1.0</v>
      </c>
      <c r="AG98" s="28">
        <v>25.0</v>
      </c>
    </row>
    <row r="99">
      <c r="A99" s="25" t="s">
        <v>449</v>
      </c>
      <c r="B99" s="25">
        <v>2014.0</v>
      </c>
      <c r="C99" s="25" t="s">
        <v>629</v>
      </c>
      <c r="D99" s="26" t="s">
        <v>602</v>
      </c>
      <c r="E99" s="26">
        <v>70.0</v>
      </c>
      <c r="F99" s="26">
        <v>71.0</v>
      </c>
      <c r="G99" s="26">
        <v>0.0</v>
      </c>
      <c r="H99" s="26">
        <v>0.0</v>
      </c>
      <c r="I99" s="26">
        <v>141.0</v>
      </c>
      <c r="J99" s="25">
        <f t="shared" si="18"/>
        <v>1</v>
      </c>
      <c r="K99" s="27">
        <v>0.0</v>
      </c>
      <c r="L99" s="26">
        <v>67.0</v>
      </c>
      <c r="M99" s="26">
        <v>74.0</v>
      </c>
      <c r="N99" s="26">
        <v>0.0</v>
      </c>
      <c r="O99" s="26">
        <v>0.0</v>
      </c>
      <c r="P99" s="26">
        <v>15.0</v>
      </c>
      <c r="Q99" s="25">
        <v>0.0</v>
      </c>
      <c r="R99" s="28">
        <v>289.8</v>
      </c>
      <c r="S99" s="26">
        <v>0.0</v>
      </c>
      <c r="T99" s="26">
        <v>21.0</v>
      </c>
      <c r="U99" s="25">
        <v>0.0</v>
      </c>
      <c r="V99" s="26">
        <v>28.0</v>
      </c>
      <c r="W99" s="26">
        <v>56.0</v>
      </c>
      <c r="X99" s="25">
        <v>0.0</v>
      </c>
      <c r="Y99" s="26">
        <f t="shared" si="19"/>
        <v>1</v>
      </c>
      <c r="Z99" s="26">
        <f>+2</f>
        <v>2</v>
      </c>
      <c r="AA99" s="26">
        <v>-2.0</v>
      </c>
      <c r="AB99" s="26">
        <v>0.0</v>
      </c>
      <c r="AC99" s="26">
        <v>5.0</v>
      </c>
      <c r="AD99" s="26">
        <v>26.0</v>
      </c>
      <c r="AE99" s="26">
        <v>4.0</v>
      </c>
      <c r="AF99" s="26">
        <v>1.0</v>
      </c>
      <c r="AG99" s="28">
        <v>25.0</v>
      </c>
    </row>
    <row r="100">
      <c r="A100" s="25" t="s">
        <v>449</v>
      </c>
      <c r="B100" s="25">
        <v>2014.0</v>
      </c>
      <c r="C100" s="25" t="s">
        <v>631</v>
      </c>
      <c r="D100" s="26" t="s">
        <v>602</v>
      </c>
      <c r="E100" s="26">
        <v>70.0</v>
      </c>
      <c r="F100" s="26">
        <v>72.0</v>
      </c>
      <c r="G100" s="26">
        <v>0.0</v>
      </c>
      <c r="H100" s="26">
        <v>0.0</v>
      </c>
      <c r="I100" s="26">
        <v>142.0</v>
      </c>
      <c r="J100" s="25">
        <f>+2</f>
        <v>2</v>
      </c>
      <c r="K100" s="27">
        <v>0.0</v>
      </c>
      <c r="L100" s="26">
        <v>67.0</v>
      </c>
      <c r="M100" s="26">
        <v>90.0</v>
      </c>
      <c r="N100" s="26">
        <v>0.0</v>
      </c>
      <c r="O100" s="26">
        <v>0.0</v>
      </c>
      <c r="P100" s="26">
        <v>16.0</v>
      </c>
      <c r="Q100" s="25">
        <v>0.0</v>
      </c>
      <c r="R100" s="28">
        <v>289.0</v>
      </c>
      <c r="S100" s="26">
        <v>0.0</v>
      </c>
      <c r="T100" s="26">
        <v>21.0</v>
      </c>
      <c r="U100" s="25">
        <v>0.0</v>
      </c>
      <c r="V100" s="26">
        <v>29.0</v>
      </c>
      <c r="W100" s="26">
        <v>58.0</v>
      </c>
      <c r="X100" s="25">
        <v>0.0</v>
      </c>
      <c r="Y100" s="26">
        <f>+3</f>
        <v>3</v>
      </c>
      <c r="Z100" s="26" t="s">
        <v>34</v>
      </c>
      <c r="AA100" s="26">
        <v>-1.0</v>
      </c>
      <c r="AB100" s="26">
        <v>0.0</v>
      </c>
      <c r="AC100" s="26">
        <v>6.0</v>
      </c>
      <c r="AD100" s="26">
        <v>22.0</v>
      </c>
      <c r="AE100" s="26">
        <v>8.0</v>
      </c>
      <c r="AF100" s="26">
        <v>0.0</v>
      </c>
      <c r="AG100" s="28">
        <v>25.0</v>
      </c>
    </row>
    <row r="101">
      <c r="A101" s="25" t="s">
        <v>449</v>
      </c>
      <c r="B101" s="25">
        <v>2014.0</v>
      </c>
      <c r="C101" s="25" t="s">
        <v>632</v>
      </c>
      <c r="D101" s="26" t="s">
        <v>602</v>
      </c>
      <c r="E101" s="26">
        <v>73.0</v>
      </c>
      <c r="F101" s="26">
        <v>71.0</v>
      </c>
      <c r="G101" s="26">
        <v>0.0</v>
      </c>
      <c r="H101" s="26">
        <v>0.0</v>
      </c>
      <c r="I101" s="26">
        <v>144.0</v>
      </c>
      <c r="J101" s="25">
        <f>+4</f>
        <v>4</v>
      </c>
      <c r="K101" s="27">
        <v>0.0</v>
      </c>
      <c r="L101" s="26">
        <v>123.0</v>
      </c>
      <c r="M101" s="26">
        <v>112.0</v>
      </c>
      <c r="N101" s="26">
        <v>0.0</v>
      </c>
      <c r="O101" s="26">
        <v>0.0</v>
      </c>
      <c r="P101" s="26">
        <v>14.0</v>
      </c>
      <c r="Q101" s="25">
        <v>0.0</v>
      </c>
      <c r="R101" s="28">
        <v>282.5</v>
      </c>
      <c r="S101" s="26">
        <v>0.0</v>
      </c>
      <c r="T101" s="26">
        <v>12.0</v>
      </c>
      <c r="U101" s="25">
        <v>0.0</v>
      </c>
      <c r="V101" s="26">
        <v>24.0</v>
      </c>
      <c r="W101" s="26">
        <v>48.0</v>
      </c>
      <c r="X101" s="25">
        <v>0.0</v>
      </c>
      <c r="Y101" s="26" t="s">
        <v>34</v>
      </c>
      <c r="Z101" s="26">
        <f>+5</f>
        <v>5</v>
      </c>
      <c r="AA101" s="26">
        <v>-1.0</v>
      </c>
      <c r="AB101" s="26">
        <v>0.0</v>
      </c>
      <c r="AC101" s="26">
        <v>7.0</v>
      </c>
      <c r="AD101" s="26">
        <v>19.0</v>
      </c>
      <c r="AE101" s="26">
        <v>9.0</v>
      </c>
      <c r="AF101" s="26">
        <v>1.0</v>
      </c>
      <c r="AG101" s="28">
        <v>25.0</v>
      </c>
    </row>
    <row r="102">
      <c r="A102" s="25" t="s">
        <v>449</v>
      </c>
      <c r="B102" s="25">
        <v>2014.0</v>
      </c>
      <c r="C102" s="25" t="s">
        <v>126</v>
      </c>
      <c r="D102" s="26" t="s">
        <v>602</v>
      </c>
      <c r="E102" s="26">
        <v>68.0</v>
      </c>
      <c r="F102" s="26">
        <v>73.0</v>
      </c>
      <c r="G102" s="26">
        <v>0.0</v>
      </c>
      <c r="H102" s="26">
        <v>0.0</v>
      </c>
      <c r="I102" s="26">
        <v>141.0</v>
      </c>
      <c r="J102" s="25">
        <f t="shared" ref="J102:J104" si="20">+1</f>
        <v>1</v>
      </c>
      <c r="K102" s="27">
        <v>0.0</v>
      </c>
      <c r="L102" s="26">
        <v>32.0</v>
      </c>
      <c r="M102" s="26">
        <v>74.0</v>
      </c>
      <c r="N102" s="26">
        <v>0.0</v>
      </c>
      <c r="O102" s="26">
        <v>0.0</v>
      </c>
      <c r="P102" s="26">
        <v>17.0</v>
      </c>
      <c r="Q102" s="25">
        <v>0.0</v>
      </c>
      <c r="R102" s="28">
        <v>275.0</v>
      </c>
      <c r="S102" s="26">
        <v>0.0</v>
      </c>
      <c r="T102" s="26">
        <v>23.0</v>
      </c>
      <c r="U102" s="25">
        <v>0.0</v>
      </c>
      <c r="V102" s="26">
        <v>29.5</v>
      </c>
      <c r="W102" s="26">
        <v>59.0</v>
      </c>
      <c r="X102" s="25">
        <v>0.0</v>
      </c>
      <c r="Y102" s="26" t="s">
        <v>34</v>
      </c>
      <c r="Z102" s="26">
        <f>+1</f>
        <v>1</v>
      </c>
      <c r="AA102" s="26" t="s">
        <v>34</v>
      </c>
      <c r="AB102" s="26">
        <v>0.0</v>
      </c>
      <c r="AC102" s="26">
        <v>5.0</v>
      </c>
      <c r="AD102" s="26">
        <v>25.0</v>
      </c>
      <c r="AE102" s="26">
        <v>6.0</v>
      </c>
      <c r="AF102" s="26">
        <v>0.0</v>
      </c>
      <c r="AG102" s="28">
        <v>24.5</v>
      </c>
    </row>
    <row r="103">
      <c r="A103" s="25" t="s">
        <v>449</v>
      </c>
      <c r="B103" s="25">
        <v>2014.0</v>
      </c>
      <c r="C103" s="25" t="s">
        <v>634</v>
      </c>
      <c r="D103" s="26" t="s">
        <v>602</v>
      </c>
      <c r="E103" s="26">
        <v>71.0</v>
      </c>
      <c r="F103" s="26">
        <v>70.0</v>
      </c>
      <c r="G103" s="26">
        <v>0.0</v>
      </c>
      <c r="H103" s="26">
        <v>0.0</v>
      </c>
      <c r="I103" s="26">
        <v>141.0</v>
      </c>
      <c r="J103" s="25">
        <f t="shared" si="20"/>
        <v>1</v>
      </c>
      <c r="K103" s="27">
        <v>0.0</v>
      </c>
      <c r="L103" s="26">
        <v>87.0</v>
      </c>
      <c r="M103" s="26">
        <v>74.0</v>
      </c>
      <c r="N103" s="26">
        <v>0.0</v>
      </c>
      <c r="O103" s="26">
        <v>0.0</v>
      </c>
      <c r="P103" s="26">
        <v>14.0</v>
      </c>
      <c r="Q103" s="25">
        <v>0.0</v>
      </c>
      <c r="R103" s="28">
        <v>285.0</v>
      </c>
      <c r="S103" s="26">
        <v>0.0</v>
      </c>
      <c r="T103" s="26">
        <v>23.0</v>
      </c>
      <c r="U103" s="25">
        <v>0.0</v>
      </c>
      <c r="V103" s="26">
        <v>29.5</v>
      </c>
      <c r="W103" s="26">
        <v>59.0</v>
      </c>
      <c r="X103" s="25">
        <v>0.0</v>
      </c>
      <c r="Y103" s="26">
        <f>+2</f>
        <v>2</v>
      </c>
      <c r="Z103" s="26" t="s">
        <v>34</v>
      </c>
      <c r="AA103" s="26">
        <v>-1.0</v>
      </c>
      <c r="AB103" s="26">
        <v>0.0</v>
      </c>
      <c r="AC103" s="26">
        <v>5.0</v>
      </c>
      <c r="AD103" s="26">
        <v>25.0</v>
      </c>
      <c r="AE103" s="26">
        <v>6.0</v>
      </c>
      <c r="AF103" s="26">
        <v>0.0</v>
      </c>
      <c r="AG103" s="28">
        <v>24.5</v>
      </c>
    </row>
    <row r="104">
      <c r="A104" s="25" t="s">
        <v>449</v>
      </c>
      <c r="B104" s="25">
        <v>2014.0</v>
      </c>
      <c r="C104" s="25" t="s">
        <v>624</v>
      </c>
      <c r="D104" s="26" t="s">
        <v>602</v>
      </c>
      <c r="E104" s="26">
        <v>69.0</v>
      </c>
      <c r="F104" s="26">
        <v>72.0</v>
      </c>
      <c r="G104" s="26">
        <v>0.0</v>
      </c>
      <c r="H104" s="26">
        <v>0.0</v>
      </c>
      <c r="I104" s="26">
        <v>141.0</v>
      </c>
      <c r="J104" s="25">
        <f t="shared" si="20"/>
        <v>1</v>
      </c>
      <c r="K104" s="27">
        <v>0.0</v>
      </c>
      <c r="L104" s="26">
        <v>44.0</v>
      </c>
      <c r="M104" s="26">
        <v>74.0</v>
      </c>
      <c r="N104" s="26">
        <v>0.0</v>
      </c>
      <c r="O104" s="26">
        <v>0.0</v>
      </c>
      <c r="P104" s="26">
        <v>19.0</v>
      </c>
      <c r="Q104" s="25">
        <v>0.0</v>
      </c>
      <c r="R104" s="28">
        <v>269.0</v>
      </c>
      <c r="S104" s="26">
        <v>0.0</v>
      </c>
      <c r="T104" s="26">
        <v>23.0</v>
      </c>
      <c r="U104" s="25">
        <v>0.0</v>
      </c>
      <c r="V104" s="26">
        <v>29.5</v>
      </c>
      <c r="W104" s="26">
        <v>59.0</v>
      </c>
      <c r="X104" s="25">
        <v>0.0</v>
      </c>
      <c r="Y104" s="26">
        <f>+3</f>
        <v>3</v>
      </c>
      <c r="Z104" s="26" t="s">
        <v>34</v>
      </c>
      <c r="AA104" s="26">
        <v>-2.0</v>
      </c>
      <c r="AB104" s="26">
        <v>0.0</v>
      </c>
      <c r="AC104" s="26">
        <v>5.0</v>
      </c>
      <c r="AD104" s="26">
        <v>25.0</v>
      </c>
      <c r="AE104" s="26">
        <v>6.0</v>
      </c>
      <c r="AF104" s="26">
        <v>0.0</v>
      </c>
      <c r="AG104" s="28">
        <v>24.5</v>
      </c>
    </row>
    <row r="105">
      <c r="A105" s="25" t="s">
        <v>449</v>
      </c>
      <c r="B105" s="25">
        <v>2014.0</v>
      </c>
      <c r="C105" s="25" t="s">
        <v>380</v>
      </c>
      <c r="D105" s="26" t="s">
        <v>602</v>
      </c>
      <c r="E105" s="26">
        <v>68.0</v>
      </c>
      <c r="F105" s="26">
        <v>75.0</v>
      </c>
      <c r="G105" s="26">
        <v>0.0</v>
      </c>
      <c r="H105" s="26">
        <v>0.0</v>
      </c>
      <c r="I105" s="26">
        <v>143.0</v>
      </c>
      <c r="J105" s="25">
        <f>+3</f>
        <v>3</v>
      </c>
      <c r="K105" s="27">
        <v>0.0</v>
      </c>
      <c r="L105" s="26">
        <v>32.0</v>
      </c>
      <c r="M105" s="26">
        <v>101.0</v>
      </c>
      <c r="N105" s="26">
        <v>0.0</v>
      </c>
      <c r="O105" s="26">
        <v>0.0</v>
      </c>
      <c r="P105" s="26">
        <v>13.0</v>
      </c>
      <c r="Q105" s="25">
        <v>0.0</v>
      </c>
      <c r="R105" s="28">
        <v>287.8</v>
      </c>
      <c r="S105" s="26">
        <v>0.0</v>
      </c>
      <c r="T105" s="26">
        <v>21.0</v>
      </c>
      <c r="U105" s="25">
        <v>0.0</v>
      </c>
      <c r="V105" s="26">
        <v>28.5</v>
      </c>
      <c r="W105" s="26">
        <v>57.0</v>
      </c>
      <c r="X105" s="25">
        <v>0.0</v>
      </c>
      <c r="Y105" s="26">
        <f>+2</f>
        <v>2</v>
      </c>
      <c r="Z105" s="26">
        <f t="shared" ref="Z105:Z106" si="21">+1</f>
        <v>1</v>
      </c>
      <c r="AA105" s="26" t="s">
        <v>34</v>
      </c>
      <c r="AB105" s="26">
        <v>0.0</v>
      </c>
      <c r="AC105" s="26">
        <v>6.0</v>
      </c>
      <c r="AD105" s="26">
        <v>22.0</v>
      </c>
      <c r="AE105" s="26">
        <v>7.0</v>
      </c>
      <c r="AF105" s="26">
        <v>1.0</v>
      </c>
      <c r="AG105" s="28">
        <v>24.5</v>
      </c>
    </row>
    <row r="106">
      <c r="A106" s="25" t="s">
        <v>449</v>
      </c>
      <c r="B106" s="25">
        <v>2014.0</v>
      </c>
      <c r="C106" s="27" t="s">
        <v>638</v>
      </c>
      <c r="D106" s="26" t="s">
        <v>602</v>
      </c>
      <c r="E106" s="26">
        <v>71.0</v>
      </c>
      <c r="F106" s="26">
        <v>71.0</v>
      </c>
      <c r="G106" s="26">
        <v>0.0</v>
      </c>
      <c r="H106" s="26">
        <v>0.0</v>
      </c>
      <c r="I106" s="26">
        <v>142.0</v>
      </c>
      <c r="J106" s="27">
        <f>+2</f>
        <v>2</v>
      </c>
      <c r="K106" s="27">
        <v>0.0</v>
      </c>
      <c r="L106" s="26">
        <v>87.0</v>
      </c>
      <c r="M106" s="26">
        <v>90.0</v>
      </c>
      <c r="N106" s="26">
        <v>0.0</v>
      </c>
      <c r="O106" s="26">
        <v>0.0</v>
      </c>
      <c r="P106" s="26">
        <v>19.0</v>
      </c>
      <c r="Q106" s="25">
        <v>0.0</v>
      </c>
      <c r="R106" s="28">
        <v>282.5</v>
      </c>
      <c r="S106" s="26">
        <v>0.0</v>
      </c>
      <c r="T106" s="26">
        <v>26.0</v>
      </c>
      <c r="U106" s="25">
        <v>0.0</v>
      </c>
      <c r="V106" s="26">
        <v>32.5</v>
      </c>
      <c r="W106" s="26">
        <v>65.0</v>
      </c>
      <c r="X106" s="25">
        <v>0.0</v>
      </c>
      <c r="Y106" s="26">
        <f>+3</f>
        <v>3</v>
      </c>
      <c r="Z106" s="26">
        <f t="shared" si="21"/>
        <v>1</v>
      </c>
      <c r="AA106" s="26">
        <v>-2.0</v>
      </c>
      <c r="AB106" s="26">
        <v>0.0</v>
      </c>
      <c r="AC106" s="26">
        <v>5.0</v>
      </c>
      <c r="AD106" s="26">
        <v>25.0</v>
      </c>
      <c r="AE106" s="26">
        <v>5.0</v>
      </c>
      <c r="AF106" s="26">
        <v>1.0</v>
      </c>
      <c r="AG106" s="28">
        <v>24.0</v>
      </c>
    </row>
    <row r="107">
      <c r="A107" s="25" t="s">
        <v>449</v>
      </c>
      <c r="B107" s="25">
        <v>2014.0</v>
      </c>
      <c r="C107" s="27" t="s">
        <v>237</v>
      </c>
      <c r="D107" s="26" t="s">
        <v>602</v>
      </c>
      <c r="E107" s="26">
        <v>68.0</v>
      </c>
      <c r="F107" s="26">
        <v>75.0</v>
      </c>
      <c r="G107" s="26">
        <v>0.0</v>
      </c>
      <c r="H107" s="26">
        <v>0.0</v>
      </c>
      <c r="I107" s="26">
        <v>143.0</v>
      </c>
      <c r="J107" s="27">
        <f t="shared" ref="J107:J108" si="22">+3</f>
        <v>3</v>
      </c>
      <c r="K107" s="27">
        <v>0.0</v>
      </c>
      <c r="L107" s="26">
        <v>32.0</v>
      </c>
      <c r="M107" s="26">
        <v>101.0</v>
      </c>
      <c r="N107" s="26">
        <v>0.0</v>
      </c>
      <c r="O107" s="26">
        <v>0.0</v>
      </c>
      <c r="P107" s="26">
        <v>19.0</v>
      </c>
      <c r="Q107" s="25">
        <v>0.0</v>
      </c>
      <c r="R107" s="28">
        <v>283.5</v>
      </c>
      <c r="S107" s="26">
        <v>0.0</v>
      </c>
      <c r="T107" s="26">
        <v>23.0</v>
      </c>
      <c r="U107" s="25">
        <v>0.0</v>
      </c>
      <c r="V107" s="26">
        <v>30.5</v>
      </c>
      <c r="W107" s="26">
        <v>61.0</v>
      </c>
      <c r="X107" s="25">
        <v>0.0</v>
      </c>
      <c r="Y107" s="26" t="s">
        <v>34</v>
      </c>
      <c r="Z107" s="26">
        <f>+5</f>
        <v>5</v>
      </c>
      <c r="AA107" s="26">
        <v>-2.0</v>
      </c>
      <c r="AB107" s="26">
        <v>0.0</v>
      </c>
      <c r="AC107" s="26">
        <v>6.0</v>
      </c>
      <c r="AD107" s="26">
        <v>21.0</v>
      </c>
      <c r="AE107" s="26">
        <v>9.0</v>
      </c>
      <c r="AF107" s="26">
        <v>0.0</v>
      </c>
      <c r="AG107" s="28">
        <v>24.0</v>
      </c>
    </row>
    <row r="108">
      <c r="A108" s="25" t="s">
        <v>449</v>
      </c>
      <c r="B108" s="25">
        <v>2014.0</v>
      </c>
      <c r="C108" s="25" t="s">
        <v>345</v>
      </c>
      <c r="D108" s="26" t="s">
        <v>602</v>
      </c>
      <c r="E108" s="26">
        <v>69.0</v>
      </c>
      <c r="F108" s="26">
        <v>74.0</v>
      </c>
      <c r="G108" s="26">
        <v>0.0</v>
      </c>
      <c r="H108" s="26">
        <v>0.0</v>
      </c>
      <c r="I108" s="26">
        <v>143.0</v>
      </c>
      <c r="J108" s="25">
        <f t="shared" si="22"/>
        <v>3</v>
      </c>
      <c r="K108" s="27">
        <v>0.0</v>
      </c>
      <c r="L108" s="26">
        <v>44.0</v>
      </c>
      <c r="M108" s="26">
        <v>101.0</v>
      </c>
      <c r="N108" s="26">
        <v>0.0</v>
      </c>
      <c r="O108" s="26">
        <v>0.0</v>
      </c>
      <c r="P108" s="26">
        <v>14.0</v>
      </c>
      <c r="Q108" s="25">
        <v>0.0</v>
      </c>
      <c r="R108" s="28">
        <v>284.0</v>
      </c>
      <c r="S108" s="26">
        <v>0.0</v>
      </c>
      <c r="T108" s="26">
        <v>20.0</v>
      </c>
      <c r="U108" s="25">
        <v>0.0</v>
      </c>
      <c r="V108" s="26">
        <v>28.5</v>
      </c>
      <c r="W108" s="26">
        <v>57.0</v>
      </c>
      <c r="X108" s="25">
        <v>0.0</v>
      </c>
      <c r="Y108" s="26">
        <v>-1.0</v>
      </c>
      <c r="Z108" s="26">
        <f t="shared" ref="Z108:Z109" si="23">+4</f>
        <v>4</v>
      </c>
      <c r="AA108" s="26" t="s">
        <v>34</v>
      </c>
      <c r="AB108" s="26">
        <v>0.0</v>
      </c>
      <c r="AC108" s="26">
        <v>6.0</v>
      </c>
      <c r="AD108" s="26">
        <v>21.0</v>
      </c>
      <c r="AE108" s="26">
        <v>9.0</v>
      </c>
      <c r="AF108" s="26">
        <v>0.0</v>
      </c>
      <c r="AG108" s="28">
        <v>24.0</v>
      </c>
    </row>
    <row r="109">
      <c r="A109" s="25" t="s">
        <v>449</v>
      </c>
      <c r="B109" s="25">
        <v>2014.0</v>
      </c>
      <c r="C109" s="25" t="s">
        <v>641</v>
      </c>
      <c r="D109" s="26" t="s">
        <v>602</v>
      </c>
      <c r="E109" s="26">
        <v>69.0</v>
      </c>
      <c r="F109" s="26">
        <v>73.0</v>
      </c>
      <c r="G109" s="26">
        <v>0.0</v>
      </c>
      <c r="H109" s="26">
        <v>0.0</v>
      </c>
      <c r="I109" s="26">
        <v>142.0</v>
      </c>
      <c r="J109" s="25">
        <f>+2</f>
        <v>2</v>
      </c>
      <c r="K109" s="27">
        <v>0.0</v>
      </c>
      <c r="L109" s="26">
        <v>44.0</v>
      </c>
      <c r="M109" s="26">
        <v>90.0</v>
      </c>
      <c r="N109" s="26">
        <v>0.0</v>
      </c>
      <c r="O109" s="26">
        <v>0.0</v>
      </c>
      <c r="P109" s="26">
        <v>20.0</v>
      </c>
      <c r="Q109" s="25">
        <v>0.0</v>
      </c>
      <c r="R109" s="28">
        <v>268.0</v>
      </c>
      <c r="S109" s="26">
        <v>0.0</v>
      </c>
      <c r="T109" s="26">
        <v>23.0</v>
      </c>
      <c r="U109" s="25">
        <v>0.0</v>
      </c>
      <c r="V109" s="26">
        <v>30.0</v>
      </c>
      <c r="W109" s="26">
        <v>60.0</v>
      </c>
      <c r="X109" s="25">
        <v>0.0</v>
      </c>
      <c r="Y109" s="26">
        <v>-1.0</v>
      </c>
      <c r="Z109" s="26">
        <f t="shared" si="23"/>
        <v>4</v>
      </c>
      <c r="AA109" s="26">
        <v>-1.0</v>
      </c>
      <c r="AB109" s="26">
        <v>0.0</v>
      </c>
      <c r="AC109" s="26">
        <v>5.0</v>
      </c>
      <c r="AD109" s="26">
        <v>24.0</v>
      </c>
      <c r="AE109" s="26">
        <v>7.0</v>
      </c>
      <c r="AF109" s="26">
        <v>0.0</v>
      </c>
      <c r="AG109" s="28">
        <v>23.5</v>
      </c>
    </row>
    <row r="110">
      <c r="A110" s="25" t="s">
        <v>449</v>
      </c>
      <c r="B110" s="25">
        <v>2014.0</v>
      </c>
      <c r="C110" s="25" t="s">
        <v>285</v>
      </c>
      <c r="D110" s="26" t="s">
        <v>602</v>
      </c>
      <c r="E110" s="26">
        <v>66.0</v>
      </c>
      <c r="F110" s="26">
        <v>78.0</v>
      </c>
      <c r="G110" s="26">
        <v>0.0</v>
      </c>
      <c r="H110" s="26">
        <v>0.0</v>
      </c>
      <c r="I110" s="26">
        <v>144.0</v>
      </c>
      <c r="J110" s="25">
        <f t="shared" ref="J110:J113" si="24">+4</f>
        <v>4</v>
      </c>
      <c r="K110" s="27">
        <v>0.0</v>
      </c>
      <c r="L110" s="26">
        <v>5.0</v>
      </c>
      <c r="M110" s="26">
        <v>112.0</v>
      </c>
      <c r="N110" s="26">
        <v>0.0</v>
      </c>
      <c r="O110" s="26">
        <v>0.0</v>
      </c>
      <c r="P110" s="26">
        <v>20.0</v>
      </c>
      <c r="Q110" s="25">
        <v>0.0</v>
      </c>
      <c r="R110" s="28">
        <v>271.0</v>
      </c>
      <c r="S110" s="26">
        <v>0.0</v>
      </c>
      <c r="T110" s="26">
        <v>22.0</v>
      </c>
      <c r="U110" s="25">
        <v>0.0</v>
      </c>
      <c r="V110" s="26">
        <v>29.5</v>
      </c>
      <c r="W110" s="26">
        <v>59.0</v>
      </c>
      <c r="X110" s="25">
        <v>0.0</v>
      </c>
      <c r="Y110" s="26">
        <f t="shared" ref="Y110:Y112" si="25">+2</f>
        <v>2</v>
      </c>
      <c r="Z110" s="26">
        <f t="shared" ref="Z110:Z111" si="26">+3</f>
        <v>3</v>
      </c>
      <c r="AA110" s="26">
        <v>-1.0</v>
      </c>
      <c r="AB110" s="26">
        <v>0.0</v>
      </c>
      <c r="AC110" s="26">
        <v>6.0</v>
      </c>
      <c r="AD110" s="26">
        <v>21.0</v>
      </c>
      <c r="AE110" s="26">
        <v>8.0</v>
      </c>
      <c r="AF110" s="26">
        <v>1.0</v>
      </c>
      <c r="AG110" s="28">
        <v>23.5</v>
      </c>
    </row>
    <row r="111">
      <c r="A111" s="25" t="s">
        <v>449</v>
      </c>
      <c r="B111" s="25">
        <v>2014.0</v>
      </c>
      <c r="C111" s="25" t="s">
        <v>581</v>
      </c>
      <c r="D111" s="26" t="s">
        <v>602</v>
      </c>
      <c r="E111" s="26">
        <v>71.0</v>
      </c>
      <c r="F111" s="26">
        <v>73.0</v>
      </c>
      <c r="G111" s="26">
        <v>0.0</v>
      </c>
      <c r="H111" s="26">
        <v>0.0</v>
      </c>
      <c r="I111" s="26">
        <v>144.0</v>
      </c>
      <c r="J111" s="25">
        <f t="shared" si="24"/>
        <v>4</v>
      </c>
      <c r="K111" s="27">
        <v>0.0</v>
      </c>
      <c r="L111" s="26">
        <v>87.0</v>
      </c>
      <c r="M111" s="26">
        <v>112.0</v>
      </c>
      <c r="N111" s="26">
        <v>0.0</v>
      </c>
      <c r="O111" s="26">
        <v>0.0</v>
      </c>
      <c r="P111" s="26">
        <v>18.0</v>
      </c>
      <c r="Q111" s="25">
        <v>0.0</v>
      </c>
      <c r="R111" s="28">
        <v>273.0</v>
      </c>
      <c r="S111" s="26">
        <v>0.0</v>
      </c>
      <c r="T111" s="26">
        <v>24.0</v>
      </c>
      <c r="U111" s="25">
        <v>0.0</v>
      </c>
      <c r="V111" s="26">
        <v>31.0</v>
      </c>
      <c r="W111" s="26">
        <v>62.0</v>
      </c>
      <c r="X111" s="25">
        <v>0.0</v>
      </c>
      <c r="Y111" s="26">
        <f t="shared" si="25"/>
        <v>2</v>
      </c>
      <c r="Z111" s="26">
        <f t="shared" si="26"/>
        <v>3</v>
      </c>
      <c r="AA111" s="26">
        <v>-1.0</v>
      </c>
      <c r="AB111" s="26">
        <v>0.0</v>
      </c>
      <c r="AC111" s="26">
        <v>6.0</v>
      </c>
      <c r="AD111" s="26">
        <v>20.0</v>
      </c>
      <c r="AE111" s="26">
        <v>10.0</v>
      </c>
      <c r="AF111" s="26">
        <v>0.0</v>
      </c>
      <c r="AG111" s="28">
        <v>23.0</v>
      </c>
    </row>
    <row r="112">
      <c r="A112" s="25" t="s">
        <v>449</v>
      </c>
      <c r="B112" s="25">
        <v>2014.0</v>
      </c>
      <c r="C112" s="25" t="s">
        <v>612</v>
      </c>
      <c r="D112" s="26" t="s">
        <v>602</v>
      </c>
      <c r="E112" s="26">
        <v>71.0</v>
      </c>
      <c r="F112" s="26">
        <v>73.0</v>
      </c>
      <c r="G112" s="26">
        <v>0.0</v>
      </c>
      <c r="H112" s="26">
        <v>0.0</v>
      </c>
      <c r="I112" s="26">
        <v>144.0</v>
      </c>
      <c r="J112" s="25">
        <f t="shared" si="24"/>
        <v>4</v>
      </c>
      <c r="K112" s="27">
        <v>0.0</v>
      </c>
      <c r="L112" s="26">
        <v>87.0</v>
      </c>
      <c r="M112" s="26">
        <v>112.0</v>
      </c>
      <c r="N112" s="26">
        <v>0.0</v>
      </c>
      <c r="O112" s="26">
        <v>0.0</v>
      </c>
      <c r="P112" s="26">
        <v>23.0</v>
      </c>
      <c r="Q112" s="25">
        <v>0.0</v>
      </c>
      <c r="R112" s="28">
        <v>280.0</v>
      </c>
      <c r="S112" s="26">
        <v>0.0</v>
      </c>
      <c r="T112" s="26">
        <v>20.0</v>
      </c>
      <c r="U112" s="25">
        <v>0.0</v>
      </c>
      <c r="V112" s="26">
        <v>30.0</v>
      </c>
      <c r="W112" s="26">
        <v>60.0</v>
      </c>
      <c r="X112" s="25">
        <v>0.0</v>
      </c>
      <c r="Y112" s="26">
        <f t="shared" si="25"/>
        <v>2</v>
      </c>
      <c r="Z112" s="26">
        <f>+2</f>
        <v>2</v>
      </c>
      <c r="AA112" s="26" t="s">
        <v>34</v>
      </c>
      <c r="AB112" s="26">
        <v>0.0</v>
      </c>
      <c r="AC112" s="26">
        <v>6.0</v>
      </c>
      <c r="AD112" s="26">
        <v>20.0</v>
      </c>
      <c r="AE112" s="26">
        <v>10.0</v>
      </c>
      <c r="AF112" s="26">
        <v>0.0</v>
      </c>
      <c r="AG112" s="28">
        <v>23.0</v>
      </c>
    </row>
    <row r="113">
      <c r="A113" s="25" t="s">
        <v>449</v>
      </c>
      <c r="B113" s="25">
        <v>2014.0</v>
      </c>
      <c r="C113" s="25" t="s">
        <v>226</v>
      </c>
      <c r="D113" s="26" t="s">
        <v>602</v>
      </c>
      <c r="E113" s="26">
        <v>71.0</v>
      </c>
      <c r="F113" s="26">
        <v>73.0</v>
      </c>
      <c r="G113" s="26">
        <v>0.0</v>
      </c>
      <c r="H113" s="26">
        <v>0.0</v>
      </c>
      <c r="I113" s="26">
        <v>144.0</v>
      </c>
      <c r="J113" s="25">
        <f t="shared" si="24"/>
        <v>4</v>
      </c>
      <c r="K113" s="27">
        <v>0.0</v>
      </c>
      <c r="L113" s="26">
        <v>87.0</v>
      </c>
      <c r="M113" s="26">
        <v>112.0</v>
      </c>
      <c r="N113" s="26">
        <v>0.0</v>
      </c>
      <c r="O113" s="26">
        <v>0.0</v>
      </c>
      <c r="P113" s="26">
        <v>14.0</v>
      </c>
      <c r="Q113" s="25">
        <v>0.0</v>
      </c>
      <c r="R113" s="28">
        <v>287.8</v>
      </c>
      <c r="S113" s="26">
        <v>0.0</v>
      </c>
      <c r="T113" s="26">
        <v>16.0</v>
      </c>
      <c r="U113" s="25">
        <v>0.0</v>
      </c>
      <c r="V113" s="26">
        <v>26.5</v>
      </c>
      <c r="W113" s="26">
        <v>53.0</v>
      </c>
      <c r="X113" s="25">
        <v>0.0</v>
      </c>
      <c r="Y113" s="26">
        <f>+1</f>
        <v>1</v>
      </c>
      <c r="Z113" s="26">
        <f>+5</f>
        <v>5</v>
      </c>
      <c r="AA113" s="26">
        <v>-2.0</v>
      </c>
      <c r="AB113" s="26">
        <v>0.0</v>
      </c>
      <c r="AC113" s="26">
        <v>6.0</v>
      </c>
      <c r="AD113" s="26">
        <v>20.0</v>
      </c>
      <c r="AE113" s="26">
        <v>10.0</v>
      </c>
      <c r="AF113" s="26">
        <v>0.0</v>
      </c>
      <c r="AG113" s="28">
        <v>23.0</v>
      </c>
    </row>
    <row r="114">
      <c r="A114" s="25" t="s">
        <v>449</v>
      </c>
      <c r="B114" s="25">
        <v>2014.0</v>
      </c>
      <c r="C114" s="25" t="s">
        <v>645</v>
      </c>
      <c r="D114" s="26" t="s">
        <v>602</v>
      </c>
      <c r="E114" s="26">
        <v>73.0</v>
      </c>
      <c r="F114" s="26">
        <v>70.0</v>
      </c>
      <c r="G114" s="26">
        <v>0.0</v>
      </c>
      <c r="H114" s="26">
        <v>0.0</v>
      </c>
      <c r="I114" s="26">
        <v>143.0</v>
      </c>
      <c r="J114" s="25">
        <f>+3</f>
        <v>3</v>
      </c>
      <c r="K114" s="27">
        <v>0.0</v>
      </c>
      <c r="L114" s="26">
        <v>123.0</v>
      </c>
      <c r="M114" s="26">
        <v>101.0</v>
      </c>
      <c r="N114" s="26">
        <v>0.0</v>
      </c>
      <c r="O114" s="26">
        <v>0.0</v>
      </c>
      <c r="P114" s="26">
        <v>19.0</v>
      </c>
      <c r="Q114" s="25">
        <v>0.0</v>
      </c>
      <c r="R114" s="28">
        <v>273.8</v>
      </c>
      <c r="S114" s="26">
        <v>0.0</v>
      </c>
      <c r="T114" s="26">
        <v>22.0</v>
      </c>
      <c r="U114" s="25">
        <v>0.0</v>
      </c>
      <c r="V114" s="26">
        <v>30.0</v>
      </c>
      <c r="W114" s="26">
        <v>60.0</v>
      </c>
      <c r="X114" s="25">
        <v>0.0</v>
      </c>
      <c r="Y114" s="26">
        <f>+2</f>
        <v>2</v>
      </c>
      <c r="Z114" s="26">
        <f>+4</f>
        <v>4</v>
      </c>
      <c r="AA114" s="26">
        <v>-3.0</v>
      </c>
      <c r="AB114" s="26">
        <v>0.0</v>
      </c>
      <c r="AC114" s="26">
        <v>5.0</v>
      </c>
      <c r="AD114" s="26">
        <v>23.0</v>
      </c>
      <c r="AE114" s="26">
        <v>8.0</v>
      </c>
      <c r="AF114" s="26">
        <v>0.0</v>
      </c>
      <c r="AG114" s="28">
        <v>22.5</v>
      </c>
    </row>
    <row r="115">
      <c r="A115" s="25" t="s">
        <v>449</v>
      </c>
      <c r="B115" s="25">
        <v>2014.0</v>
      </c>
      <c r="C115" s="25" t="s">
        <v>559</v>
      </c>
      <c r="D115" s="26" t="s">
        <v>602</v>
      </c>
      <c r="E115" s="26">
        <v>70.0</v>
      </c>
      <c r="F115" s="26">
        <v>72.0</v>
      </c>
      <c r="G115" s="26">
        <v>0.0</v>
      </c>
      <c r="H115" s="26">
        <v>0.0</v>
      </c>
      <c r="I115" s="26">
        <v>142.0</v>
      </c>
      <c r="J115" s="25">
        <f>+2</f>
        <v>2</v>
      </c>
      <c r="K115" s="27">
        <v>0.0</v>
      </c>
      <c r="L115" s="26">
        <v>67.0</v>
      </c>
      <c r="M115" s="26">
        <v>90.0</v>
      </c>
      <c r="N115" s="26">
        <v>0.0</v>
      </c>
      <c r="O115" s="26">
        <v>0.0</v>
      </c>
      <c r="P115" s="26">
        <v>21.0</v>
      </c>
      <c r="Q115" s="25">
        <v>0.0</v>
      </c>
      <c r="R115" s="28">
        <v>269.8</v>
      </c>
      <c r="S115" s="26">
        <v>0.0</v>
      </c>
      <c r="T115" s="26">
        <v>21.0</v>
      </c>
      <c r="U115" s="25">
        <v>0.0</v>
      </c>
      <c r="V115" s="26">
        <v>29.0</v>
      </c>
      <c r="W115" s="26">
        <v>58.0</v>
      </c>
      <c r="X115" s="25">
        <v>0.0</v>
      </c>
      <c r="Y115" s="26">
        <v>-2.0</v>
      </c>
      <c r="Z115" s="26">
        <f>+5</f>
        <v>5</v>
      </c>
      <c r="AA115" s="26">
        <v>-1.0</v>
      </c>
      <c r="AB115" s="26">
        <v>0.0</v>
      </c>
      <c r="AC115" s="26">
        <v>4.0</v>
      </c>
      <c r="AD115" s="26">
        <v>26.0</v>
      </c>
      <c r="AE115" s="26">
        <v>6.0</v>
      </c>
      <c r="AF115" s="26">
        <v>0.0</v>
      </c>
      <c r="AG115" s="28">
        <v>22.0</v>
      </c>
    </row>
    <row r="116">
      <c r="A116" s="25" t="s">
        <v>449</v>
      </c>
      <c r="B116" s="25">
        <v>2014.0</v>
      </c>
      <c r="C116" s="25" t="s">
        <v>648</v>
      </c>
      <c r="D116" s="26" t="s">
        <v>602</v>
      </c>
      <c r="E116" s="26">
        <v>70.0</v>
      </c>
      <c r="F116" s="26">
        <v>74.0</v>
      </c>
      <c r="G116" s="26">
        <v>0.0</v>
      </c>
      <c r="H116" s="26">
        <v>0.0</v>
      </c>
      <c r="I116" s="26">
        <v>144.0</v>
      </c>
      <c r="J116" s="25">
        <f>+4</f>
        <v>4</v>
      </c>
      <c r="K116" s="27">
        <v>0.0</v>
      </c>
      <c r="L116" s="26">
        <v>67.0</v>
      </c>
      <c r="M116" s="26">
        <v>112.0</v>
      </c>
      <c r="N116" s="26">
        <v>0.0</v>
      </c>
      <c r="O116" s="26">
        <v>0.0</v>
      </c>
      <c r="P116" s="26">
        <v>17.0</v>
      </c>
      <c r="Q116" s="25">
        <v>0.0</v>
      </c>
      <c r="R116" s="28">
        <v>283.5</v>
      </c>
      <c r="S116" s="26">
        <v>0.0</v>
      </c>
      <c r="T116" s="26">
        <v>17.0</v>
      </c>
      <c r="U116" s="25">
        <v>0.0</v>
      </c>
      <c r="V116" s="26">
        <v>26.5</v>
      </c>
      <c r="W116" s="26">
        <v>53.0</v>
      </c>
      <c r="X116" s="25">
        <v>0.0</v>
      </c>
      <c r="Y116" s="26">
        <f>+1</f>
        <v>1</v>
      </c>
      <c r="Z116" s="26">
        <f>+4</f>
        <v>4</v>
      </c>
      <c r="AA116" s="26">
        <v>-1.0</v>
      </c>
      <c r="AB116" s="26">
        <v>0.0</v>
      </c>
      <c r="AC116" s="26">
        <v>5.0</v>
      </c>
      <c r="AD116" s="26">
        <v>23.0</v>
      </c>
      <c r="AE116" s="26">
        <v>7.0</v>
      </c>
      <c r="AF116" s="26">
        <v>1.0</v>
      </c>
      <c r="AG116" s="28">
        <v>22.0</v>
      </c>
    </row>
    <row r="117">
      <c r="A117" s="25" t="s">
        <v>449</v>
      </c>
      <c r="B117" s="25">
        <v>2014.0</v>
      </c>
      <c r="C117" s="25" t="s">
        <v>650</v>
      </c>
      <c r="D117" s="26" t="s">
        <v>602</v>
      </c>
      <c r="E117" s="26">
        <v>68.0</v>
      </c>
      <c r="F117" s="26">
        <v>73.0</v>
      </c>
      <c r="G117" s="26">
        <v>0.0</v>
      </c>
      <c r="H117" s="26">
        <v>0.0</v>
      </c>
      <c r="I117" s="26">
        <v>141.0</v>
      </c>
      <c r="J117" s="25">
        <f>+1</f>
        <v>1</v>
      </c>
      <c r="K117" s="27">
        <v>0.0</v>
      </c>
      <c r="L117" s="26">
        <v>32.0</v>
      </c>
      <c r="M117" s="26">
        <v>74.0</v>
      </c>
      <c r="N117" s="26">
        <v>0.0</v>
      </c>
      <c r="O117" s="26">
        <v>0.0</v>
      </c>
      <c r="P117" s="26">
        <v>22.0</v>
      </c>
      <c r="Q117" s="25">
        <v>0.0</v>
      </c>
      <c r="R117" s="28">
        <v>268.0</v>
      </c>
      <c r="S117" s="26">
        <v>0.0</v>
      </c>
      <c r="T117" s="26">
        <v>21.0</v>
      </c>
      <c r="U117" s="25">
        <v>0.0</v>
      </c>
      <c r="V117" s="26">
        <v>29.0</v>
      </c>
      <c r="W117" s="26">
        <v>58.0</v>
      </c>
      <c r="X117" s="25">
        <v>0.0</v>
      </c>
      <c r="Y117" s="26">
        <v>-1.0</v>
      </c>
      <c r="Z117" s="26">
        <f>+2</f>
        <v>2</v>
      </c>
      <c r="AA117" s="26" t="s">
        <v>34</v>
      </c>
      <c r="AB117" s="26">
        <v>0.0</v>
      </c>
      <c r="AC117" s="26">
        <v>3.0</v>
      </c>
      <c r="AD117" s="26">
        <v>29.0</v>
      </c>
      <c r="AE117" s="26">
        <v>4.0</v>
      </c>
      <c r="AF117" s="26">
        <v>0.0</v>
      </c>
      <c r="AG117" s="28">
        <v>21.5</v>
      </c>
    </row>
    <row r="118">
      <c r="A118" s="25" t="s">
        <v>449</v>
      </c>
      <c r="B118" s="25">
        <v>2014.0</v>
      </c>
      <c r="C118" s="25" t="s">
        <v>318</v>
      </c>
      <c r="D118" s="26" t="s">
        <v>602</v>
      </c>
      <c r="E118" s="26">
        <v>69.0</v>
      </c>
      <c r="F118" s="26">
        <v>74.0</v>
      </c>
      <c r="G118" s="26">
        <v>0.0</v>
      </c>
      <c r="H118" s="26">
        <v>0.0</v>
      </c>
      <c r="I118" s="26">
        <v>143.0</v>
      </c>
      <c r="J118" s="25">
        <f>+3</f>
        <v>3</v>
      </c>
      <c r="K118" s="27">
        <v>0.0</v>
      </c>
      <c r="L118" s="26">
        <v>44.0</v>
      </c>
      <c r="M118" s="26">
        <v>101.0</v>
      </c>
      <c r="N118" s="26">
        <v>0.0</v>
      </c>
      <c r="O118" s="26">
        <v>0.0</v>
      </c>
      <c r="P118" s="26">
        <v>11.0</v>
      </c>
      <c r="Q118" s="25">
        <v>0.0</v>
      </c>
      <c r="R118" s="28">
        <v>275.0</v>
      </c>
      <c r="S118" s="26">
        <v>0.0</v>
      </c>
      <c r="T118" s="26">
        <v>19.0</v>
      </c>
      <c r="U118" s="25">
        <v>0.0</v>
      </c>
      <c r="V118" s="26">
        <v>27.5</v>
      </c>
      <c r="W118" s="26">
        <v>55.0</v>
      </c>
      <c r="X118" s="25">
        <v>0.0</v>
      </c>
      <c r="Y118" s="26">
        <f>+2</f>
        <v>2</v>
      </c>
      <c r="Z118" s="26">
        <f>+3</f>
        <v>3</v>
      </c>
      <c r="AA118" s="26">
        <v>-2.0</v>
      </c>
      <c r="AB118" s="26">
        <v>0.0</v>
      </c>
      <c r="AC118" s="26">
        <v>4.0</v>
      </c>
      <c r="AD118" s="26">
        <v>26.0</v>
      </c>
      <c r="AE118" s="26">
        <v>5.0</v>
      </c>
      <c r="AF118" s="26">
        <v>1.0</v>
      </c>
      <c r="AG118" s="28">
        <v>21.5</v>
      </c>
    </row>
    <row r="119">
      <c r="A119" s="25" t="s">
        <v>449</v>
      </c>
      <c r="B119" s="25">
        <v>2014.0</v>
      </c>
      <c r="C119" s="25" t="s">
        <v>320</v>
      </c>
      <c r="D119" s="26" t="s">
        <v>602</v>
      </c>
      <c r="E119" s="26">
        <v>72.0</v>
      </c>
      <c r="F119" s="26">
        <v>72.0</v>
      </c>
      <c r="G119" s="26">
        <v>0.0</v>
      </c>
      <c r="H119" s="26">
        <v>0.0</v>
      </c>
      <c r="I119" s="26">
        <v>144.0</v>
      </c>
      <c r="J119" s="25">
        <f t="shared" ref="J119:J121" si="27">+4</f>
        <v>4</v>
      </c>
      <c r="K119" s="27">
        <v>0.0</v>
      </c>
      <c r="L119" s="26">
        <v>106.0</v>
      </c>
      <c r="M119" s="26">
        <v>112.0</v>
      </c>
      <c r="N119" s="26">
        <v>0.0</v>
      </c>
      <c r="O119" s="26">
        <v>0.0</v>
      </c>
      <c r="P119" s="26">
        <v>17.0</v>
      </c>
      <c r="Q119" s="25">
        <v>0.0</v>
      </c>
      <c r="R119" s="28">
        <v>272.5</v>
      </c>
      <c r="S119" s="26">
        <v>0.0</v>
      </c>
      <c r="T119" s="26">
        <v>19.0</v>
      </c>
      <c r="U119" s="25">
        <v>0.0</v>
      </c>
      <c r="V119" s="26">
        <v>28.0</v>
      </c>
      <c r="W119" s="26">
        <v>56.0</v>
      </c>
      <c r="X119" s="25">
        <v>0.0</v>
      </c>
      <c r="Y119" s="26">
        <f>+1</f>
        <v>1</v>
      </c>
      <c r="Z119" s="26">
        <f>+4</f>
        <v>4</v>
      </c>
      <c r="AA119" s="26">
        <v>-1.0</v>
      </c>
      <c r="AB119" s="26">
        <v>0.0</v>
      </c>
      <c r="AC119" s="26">
        <v>5.0</v>
      </c>
      <c r="AD119" s="26">
        <v>22.0</v>
      </c>
      <c r="AE119" s="26">
        <v>9.0</v>
      </c>
      <c r="AF119" s="26">
        <v>0.0</v>
      </c>
      <c r="AG119" s="28">
        <v>21.5</v>
      </c>
    </row>
    <row r="120">
      <c r="A120" s="25" t="s">
        <v>449</v>
      </c>
      <c r="B120" s="25">
        <v>2014.0</v>
      </c>
      <c r="C120" s="25" t="s">
        <v>651</v>
      </c>
      <c r="D120" s="26" t="s">
        <v>602</v>
      </c>
      <c r="E120" s="26">
        <v>74.0</v>
      </c>
      <c r="F120" s="26">
        <v>70.0</v>
      </c>
      <c r="G120" s="26">
        <v>0.0</v>
      </c>
      <c r="H120" s="26">
        <v>0.0</v>
      </c>
      <c r="I120" s="26">
        <v>144.0</v>
      </c>
      <c r="J120" s="25">
        <f t="shared" si="27"/>
        <v>4</v>
      </c>
      <c r="K120" s="27">
        <v>0.0</v>
      </c>
      <c r="L120" s="26">
        <v>138.0</v>
      </c>
      <c r="M120" s="26">
        <v>112.0</v>
      </c>
      <c r="N120" s="26">
        <v>0.0</v>
      </c>
      <c r="O120" s="26">
        <v>0.0</v>
      </c>
      <c r="P120" s="26">
        <v>16.0</v>
      </c>
      <c r="Q120" s="25">
        <v>0.0</v>
      </c>
      <c r="R120" s="28">
        <v>280.5</v>
      </c>
      <c r="S120" s="26">
        <v>0.0</v>
      </c>
      <c r="T120" s="26">
        <v>16.0</v>
      </c>
      <c r="U120" s="25">
        <v>0.0</v>
      </c>
      <c r="V120" s="26">
        <v>27.0</v>
      </c>
      <c r="W120" s="26">
        <v>54.0</v>
      </c>
      <c r="X120" s="25">
        <v>0.0</v>
      </c>
      <c r="Y120" s="26" t="s">
        <v>34</v>
      </c>
      <c r="Z120" s="26">
        <f>+7</f>
        <v>7</v>
      </c>
      <c r="AA120" s="26">
        <v>-3.0</v>
      </c>
      <c r="AB120" s="26">
        <v>0.0</v>
      </c>
      <c r="AC120" s="26">
        <v>5.0</v>
      </c>
      <c r="AD120" s="26">
        <v>22.0</v>
      </c>
      <c r="AE120" s="26">
        <v>9.0</v>
      </c>
      <c r="AF120" s="26">
        <v>0.0</v>
      </c>
      <c r="AG120" s="28">
        <v>21.5</v>
      </c>
    </row>
    <row r="121">
      <c r="A121" s="25" t="s">
        <v>449</v>
      </c>
      <c r="B121" s="25">
        <v>2014.0</v>
      </c>
      <c r="C121" s="25" t="s">
        <v>256</v>
      </c>
      <c r="D121" s="26" t="s">
        <v>602</v>
      </c>
      <c r="E121" s="26">
        <v>75.0</v>
      </c>
      <c r="F121" s="26">
        <v>69.0</v>
      </c>
      <c r="G121" s="26">
        <v>0.0</v>
      </c>
      <c r="H121" s="26">
        <v>0.0</v>
      </c>
      <c r="I121" s="26">
        <v>144.0</v>
      </c>
      <c r="J121" s="25">
        <f t="shared" si="27"/>
        <v>4</v>
      </c>
      <c r="K121" s="27">
        <v>0.0</v>
      </c>
      <c r="L121" s="26">
        <v>150.0</v>
      </c>
      <c r="M121" s="26">
        <v>112.0</v>
      </c>
      <c r="N121" s="26">
        <v>0.0</v>
      </c>
      <c r="O121" s="26">
        <v>0.0</v>
      </c>
      <c r="P121" s="26">
        <v>19.0</v>
      </c>
      <c r="Q121" s="25">
        <v>0.0</v>
      </c>
      <c r="R121" s="28">
        <v>278.3</v>
      </c>
      <c r="S121" s="26">
        <v>0.0</v>
      </c>
      <c r="T121" s="26">
        <v>17.0</v>
      </c>
      <c r="U121" s="25">
        <v>0.0</v>
      </c>
      <c r="V121" s="26">
        <v>27.0</v>
      </c>
      <c r="W121" s="26">
        <v>54.0</v>
      </c>
      <c r="X121" s="25">
        <v>0.0</v>
      </c>
      <c r="Y121" s="26">
        <v>-1.0</v>
      </c>
      <c r="Z121" s="26">
        <f t="shared" ref="Z121:Z122" si="28">+4</f>
        <v>4</v>
      </c>
      <c r="AA121" s="26">
        <f>+1</f>
        <v>1</v>
      </c>
      <c r="AB121" s="26">
        <v>0.0</v>
      </c>
      <c r="AC121" s="26">
        <v>5.0</v>
      </c>
      <c r="AD121" s="26">
        <v>22.0</v>
      </c>
      <c r="AE121" s="26">
        <v>9.0</v>
      </c>
      <c r="AF121" s="26">
        <v>0.0</v>
      </c>
      <c r="AG121" s="28">
        <v>21.5</v>
      </c>
    </row>
    <row r="122">
      <c r="A122" s="25" t="s">
        <v>449</v>
      </c>
      <c r="B122" s="25">
        <v>2014.0</v>
      </c>
      <c r="C122" s="25" t="s">
        <v>588</v>
      </c>
      <c r="D122" s="26" t="s">
        <v>602</v>
      </c>
      <c r="E122" s="26">
        <v>73.0</v>
      </c>
      <c r="F122" s="26">
        <v>70.0</v>
      </c>
      <c r="G122" s="26">
        <v>0.0</v>
      </c>
      <c r="H122" s="26">
        <v>0.0</v>
      </c>
      <c r="I122" s="26">
        <v>143.0</v>
      </c>
      <c r="J122" s="25">
        <f t="shared" ref="J122:J123" si="29">+3</f>
        <v>3</v>
      </c>
      <c r="K122" s="27">
        <v>0.0</v>
      </c>
      <c r="L122" s="26">
        <v>123.0</v>
      </c>
      <c r="M122" s="26">
        <v>101.0</v>
      </c>
      <c r="N122" s="26">
        <v>0.0</v>
      </c>
      <c r="O122" s="26">
        <v>0.0</v>
      </c>
      <c r="P122" s="26">
        <v>21.0</v>
      </c>
      <c r="Q122" s="25">
        <v>0.0</v>
      </c>
      <c r="R122" s="28">
        <v>280.3</v>
      </c>
      <c r="S122" s="26">
        <v>0.0</v>
      </c>
      <c r="T122" s="26">
        <v>21.0</v>
      </c>
      <c r="U122" s="25">
        <v>0.0</v>
      </c>
      <c r="V122" s="26">
        <v>29.5</v>
      </c>
      <c r="W122" s="26">
        <v>59.0</v>
      </c>
      <c r="X122" s="25">
        <v>0.0</v>
      </c>
      <c r="Y122" s="26">
        <f>+1</f>
        <v>1</v>
      </c>
      <c r="Z122" s="26">
        <f t="shared" si="28"/>
        <v>4</v>
      </c>
      <c r="AA122" s="26">
        <v>-2.0</v>
      </c>
      <c r="AB122" s="26">
        <v>0.0</v>
      </c>
      <c r="AC122" s="26">
        <v>4.0</v>
      </c>
      <c r="AD122" s="26">
        <v>25.0</v>
      </c>
      <c r="AE122" s="26">
        <v>7.0</v>
      </c>
      <c r="AF122" s="26">
        <v>0.0</v>
      </c>
      <c r="AG122" s="28">
        <v>21.0</v>
      </c>
    </row>
    <row r="123">
      <c r="A123" s="25" t="s">
        <v>449</v>
      </c>
      <c r="B123" s="25">
        <v>2014.0</v>
      </c>
      <c r="C123" s="25" t="s">
        <v>654</v>
      </c>
      <c r="D123" s="26" t="s">
        <v>602</v>
      </c>
      <c r="E123" s="26">
        <v>72.0</v>
      </c>
      <c r="F123" s="26">
        <v>71.0</v>
      </c>
      <c r="G123" s="26">
        <v>0.0</v>
      </c>
      <c r="H123" s="26">
        <v>0.0</v>
      </c>
      <c r="I123" s="26">
        <v>143.0</v>
      </c>
      <c r="J123" s="25">
        <f t="shared" si="29"/>
        <v>3</v>
      </c>
      <c r="K123" s="27">
        <v>0.0</v>
      </c>
      <c r="L123" s="26">
        <v>106.0</v>
      </c>
      <c r="M123" s="26">
        <v>101.0</v>
      </c>
      <c r="N123" s="26">
        <v>0.0</v>
      </c>
      <c r="O123" s="26">
        <v>0.0</v>
      </c>
      <c r="P123" s="26">
        <v>16.0</v>
      </c>
      <c r="Q123" s="25">
        <v>0.0</v>
      </c>
      <c r="R123" s="28">
        <v>283.5</v>
      </c>
      <c r="S123" s="26">
        <v>0.0</v>
      </c>
      <c r="T123" s="26">
        <v>18.0</v>
      </c>
      <c r="U123" s="25">
        <v>0.0</v>
      </c>
      <c r="V123" s="26">
        <v>28.5</v>
      </c>
      <c r="W123" s="26">
        <v>57.0</v>
      </c>
      <c r="X123" s="25">
        <v>0.0</v>
      </c>
      <c r="Y123" s="26">
        <f t="shared" ref="Y123:Z123" si="30">+2</f>
        <v>2</v>
      </c>
      <c r="Z123" s="26">
        <f t="shared" si="30"/>
        <v>2</v>
      </c>
      <c r="AA123" s="26">
        <v>-1.0</v>
      </c>
      <c r="AB123" s="26">
        <v>0.0</v>
      </c>
      <c r="AC123" s="26">
        <v>4.0</v>
      </c>
      <c r="AD123" s="26">
        <v>25.0</v>
      </c>
      <c r="AE123" s="26">
        <v>7.0</v>
      </c>
      <c r="AF123" s="26">
        <v>0.0</v>
      </c>
      <c r="AG123" s="28">
        <v>21.0</v>
      </c>
    </row>
    <row r="124">
      <c r="A124" s="25" t="s">
        <v>449</v>
      </c>
      <c r="B124" s="25">
        <v>2014.0</v>
      </c>
      <c r="C124" s="25" t="s">
        <v>609</v>
      </c>
      <c r="D124" s="26" t="s">
        <v>602</v>
      </c>
      <c r="E124" s="26">
        <v>71.0</v>
      </c>
      <c r="F124" s="26">
        <v>74.0</v>
      </c>
      <c r="G124" s="26">
        <v>0.0</v>
      </c>
      <c r="H124" s="26">
        <v>0.0</v>
      </c>
      <c r="I124" s="26">
        <v>145.0</v>
      </c>
      <c r="J124" s="25">
        <f>+5</f>
        <v>5</v>
      </c>
      <c r="K124" s="27">
        <v>0.0</v>
      </c>
      <c r="L124" s="26">
        <v>87.0</v>
      </c>
      <c r="M124" s="26">
        <v>125.0</v>
      </c>
      <c r="N124" s="26">
        <v>0.0</v>
      </c>
      <c r="O124" s="26">
        <v>0.0</v>
      </c>
      <c r="P124" s="26">
        <v>20.0</v>
      </c>
      <c r="Q124" s="25">
        <v>0.0</v>
      </c>
      <c r="R124" s="28">
        <v>276.3</v>
      </c>
      <c r="S124" s="26">
        <v>0.0</v>
      </c>
      <c r="T124" s="26">
        <v>22.0</v>
      </c>
      <c r="U124" s="25">
        <v>0.0</v>
      </c>
      <c r="V124" s="26">
        <v>30.0</v>
      </c>
      <c r="W124" s="26">
        <v>60.0</v>
      </c>
      <c r="X124" s="25">
        <v>0.0</v>
      </c>
      <c r="Y124" s="26" t="s">
        <v>34</v>
      </c>
      <c r="Z124" s="26">
        <f>+7</f>
        <v>7</v>
      </c>
      <c r="AA124" s="26">
        <v>-2.0</v>
      </c>
      <c r="AB124" s="26">
        <v>0.0</v>
      </c>
      <c r="AC124" s="26">
        <v>5.0</v>
      </c>
      <c r="AD124" s="26">
        <v>22.0</v>
      </c>
      <c r="AE124" s="26">
        <v>8.0</v>
      </c>
      <c r="AF124" s="26">
        <v>1.0</v>
      </c>
      <c r="AG124" s="28">
        <v>21.0</v>
      </c>
    </row>
    <row r="125">
      <c r="A125" s="25" t="s">
        <v>449</v>
      </c>
      <c r="B125" s="25">
        <v>2014.0</v>
      </c>
      <c r="C125" s="25" t="s">
        <v>655</v>
      </c>
      <c r="D125" s="26" t="s">
        <v>602</v>
      </c>
      <c r="E125" s="26">
        <v>72.0</v>
      </c>
      <c r="F125" s="26">
        <v>70.0</v>
      </c>
      <c r="G125" s="26">
        <v>0.0</v>
      </c>
      <c r="H125" s="26">
        <v>0.0</v>
      </c>
      <c r="I125" s="26">
        <v>142.0</v>
      </c>
      <c r="J125" s="25">
        <f>+2</f>
        <v>2</v>
      </c>
      <c r="K125" s="27">
        <v>0.0</v>
      </c>
      <c r="L125" s="26">
        <v>106.0</v>
      </c>
      <c r="M125" s="26">
        <v>90.0</v>
      </c>
      <c r="N125" s="26">
        <v>0.0</v>
      </c>
      <c r="O125" s="26">
        <v>0.0</v>
      </c>
      <c r="P125" s="26">
        <v>21.0</v>
      </c>
      <c r="Q125" s="25">
        <v>0.0</v>
      </c>
      <c r="R125" s="28">
        <v>272.0</v>
      </c>
      <c r="S125" s="26">
        <v>0.0</v>
      </c>
      <c r="T125" s="26">
        <v>17.0</v>
      </c>
      <c r="U125" s="25">
        <v>0.0</v>
      </c>
      <c r="V125" s="26">
        <v>27.0</v>
      </c>
      <c r="W125" s="26">
        <v>54.0</v>
      </c>
      <c r="X125" s="25">
        <v>0.0</v>
      </c>
      <c r="Y125" s="26">
        <f>+1</f>
        <v>1</v>
      </c>
      <c r="Z125" s="26">
        <f>+2</f>
        <v>2</v>
      </c>
      <c r="AA125" s="26">
        <v>-1.0</v>
      </c>
      <c r="AB125" s="26">
        <v>0.0</v>
      </c>
      <c r="AC125" s="26">
        <v>3.0</v>
      </c>
      <c r="AD125" s="26">
        <v>28.0</v>
      </c>
      <c r="AE125" s="26">
        <v>5.0</v>
      </c>
      <c r="AF125" s="26">
        <v>0.0</v>
      </c>
      <c r="AG125" s="28">
        <v>20.5</v>
      </c>
    </row>
    <row r="126">
      <c r="A126" s="25" t="s">
        <v>449</v>
      </c>
      <c r="B126" s="25">
        <v>2014.0</v>
      </c>
      <c r="C126" s="25" t="s">
        <v>656</v>
      </c>
      <c r="D126" s="26" t="s">
        <v>602</v>
      </c>
      <c r="E126" s="26">
        <v>72.0</v>
      </c>
      <c r="F126" s="26">
        <v>73.0</v>
      </c>
      <c r="G126" s="26">
        <v>0.0</v>
      </c>
      <c r="H126" s="26">
        <v>0.0</v>
      </c>
      <c r="I126" s="26">
        <v>145.0</v>
      </c>
      <c r="J126" s="25">
        <f>+5</f>
        <v>5</v>
      </c>
      <c r="K126" s="27">
        <v>0.0</v>
      </c>
      <c r="L126" s="26">
        <v>106.0</v>
      </c>
      <c r="M126" s="26">
        <v>125.0</v>
      </c>
      <c r="N126" s="26">
        <v>0.0</v>
      </c>
      <c r="O126" s="26">
        <v>0.0</v>
      </c>
      <c r="P126" s="26">
        <v>17.0</v>
      </c>
      <c r="Q126" s="25">
        <v>0.0</v>
      </c>
      <c r="R126" s="28">
        <v>276.0</v>
      </c>
      <c r="S126" s="26">
        <v>0.0</v>
      </c>
      <c r="T126" s="26">
        <v>18.0</v>
      </c>
      <c r="U126" s="25">
        <v>0.0</v>
      </c>
      <c r="V126" s="26">
        <v>29.0</v>
      </c>
      <c r="W126" s="26">
        <v>58.0</v>
      </c>
      <c r="X126" s="25">
        <v>0.0</v>
      </c>
      <c r="Y126" s="26">
        <v>-1.0</v>
      </c>
      <c r="Z126" s="26">
        <f>+7</f>
        <v>7</v>
      </c>
      <c r="AA126" s="26">
        <v>-1.0</v>
      </c>
      <c r="AB126" s="26">
        <v>0.0</v>
      </c>
      <c r="AC126" s="26">
        <v>5.0</v>
      </c>
      <c r="AD126" s="26">
        <v>21.0</v>
      </c>
      <c r="AE126" s="26">
        <v>10.0</v>
      </c>
      <c r="AF126" s="26">
        <v>0.0</v>
      </c>
      <c r="AG126" s="28">
        <v>20.5</v>
      </c>
    </row>
    <row r="127">
      <c r="A127" s="25" t="s">
        <v>449</v>
      </c>
      <c r="B127" s="25">
        <v>2014.0</v>
      </c>
      <c r="C127" s="25" t="s">
        <v>657</v>
      </c>
      <c r="D127" s="26" t="s">
        <v>602</v>
      </c>
      <c r="E127" s="26">
        <v>74.0</v>
      </c>
      <c r="F127" s="26">
        <v>73.0</v>
      </c>
      <c r="G127" s="26">
        <v>0.0</v>
      </c>
      <c r="H127" s="26">
        <v>0.0</v>
      </c>
      <c r="I127" s="26">
        <v>147.0</v>
      </c>
      <c r="J127" s="25">
        <f>+7</f>
        <v>7</v>
      </c>
      <c r="K127" s="27">
        <v>0.0</v>
      </c>
      <c r="L127" s="26">
        <v>138.0</v>
      </c>
      <c r="M127" s="26">
        <v>142.0</v>
      </c>
      <c r="N127" s="26">
        <v>0.0</v>
      </c>
      <c r="O127" s="26">
        <v>0.0</v>
      </c>
      <c r="P127" s="26">
        <v>21.0</v>
      </c>
      <c r="Q127" s="25">
        <v>0.0</v>
      </c>
      <c r="R127" s="28">
        <v>261.3</v>
      </c>
      <c r="S127" s="26">
        <v>0.0</v>
      </c>
      <c r="T127" s="26">
        <v>19.0</v>
      </c>
      <c r="U127" s="25">
        <v>0.0</v>
      </c>
      <c r="V127" s="26">
        <v>31.0</v>
      </c>
      <c r="W127" s="26">
        <v>62.0</v>
      </c>
      <c r="X127" s="25">
        <v>0.0</v>
      </c>
      <c r="Y127" s="26" t="s">
        <v>34</v>
      </c>
      <c r="Z127" s="26">
        <f>+6</f>
        <v>6</v>
      </c>
      <c r="AA127" s="26">
        <f>+1</f>
        <v>1</v>
      </c>
      <c r="AB127" s="26">
        <v>0.0</v>
      </c>
      <c r="AC127" s="26">
        <v>6.0</v>
      </c>
      <c r="AD127" s="26">
        <v>18.0</v>
      </c>
      <c r="AE127" s="26">
        <v>11.0</v>
      </c>
      <c r="AF127" s="26">
        <v>1.0</v>
      </c>
      <c r="AG127" s="28">
        <v>20.5</v>
      </c>
    </row>
    <row r="128">
      <c r="A128" s="25" t="s">
        <v>449</v>
      </c>
      <c r="B128" s="25">
        <v>2014.0</v>
      </c>
      <c r="C128" s="25" t="s">
        <v>659</v>
      </c>
      <c r="D128" s="26" t="s">
        <v>602</v>
      </c>
      <c r="E128" s="26">
        <v>73.0</v>
      </c>
      <c r="F128" s="26">
        <v>76.0</v>
      </c>
      <c r="G128" s="26">
        <v>0.0</v>
      </c>
      <c r="H128" s="26">
        <v>0.0</v>
      </c>
      <c r="I128" s="26">
        <v>149.0</v>
      </c>
      <c r="J128" s="25">
        <f>+9</f>
        <v>9</v>
      </c>
      <c r="K128" s="27">
        <v>0.0</v>
      </c>
      <c r="L128" s="26">
        <v>123.0</v>
      </c>
      <c r="M128" s="26">
        <v>148.0</v>
      </c>
      <c r="N128" s="26">
        <v>0.0</v>
      </c>
      <c r="O128" s="26">
        <v>0.0</v>
      </c>
      <c r="P128" s="26">
        <v>9.0</v>
      </c>
      <c r="Q128" s="25">
        <v>0.0</v>
      </c>
      <c r="R128" s="28">
        <v>276.0</v>
      </c>
      <c r="S128" s="26">
        <v>0.0</v>
      </c>
      <c r="T128" s="26">
        <v>20.0</v>
      </c>
      <c r="U128" s="25">
        <v>0.0</v>
      </c>
      <c r="V128" s="26">
        <v>29.0</v>
      </c>
      <c r="W128" s="26">
        <v>58.0</v>
      </c>
      <c r="X128" s="25">
        <v>0.0</v>
      </c>
      <c r="Y128" s="26">
        <f t="shared" ref="Y128:Y129" si="31">+2</f>
        <v>2</v>
      </c>
      <c r="Z128" s="26">
        <f>+7</f>
        <v>7</v>
      </c>
      <c r="AA128" s="26" t="s">
        <v>34</v>
      </c>
      <c r="AB128" s="26">
        <v>0.0</v>
      </c>
      <c r="AC128" s="26">
        <v>6.0</v>
      </c>
      <c r="AD128" s="26">
        <v>19.0</v>
      </c>
      <c r="AE128" s="26">
        <v>8.0</v>
      </c>
      <c r="AF128" s="26">
        <v>3.0</v>
      </c>
      <c r="AG128" s="28">
        <v>20.5</v>
      </c>
    </row>
    <row r="129">
      <c r="A129" s="25" t="s">
        <v>449</v>
      </c>
      <c r="B129" s="25">
        <v>2014.0</v>
      </c>
      <c r="C129" s="25" t="s">
        <v>662</v>
      </c>
      <c r="D129" s="26" t="s">
        <v>602</v>
      </c>
      <c r="E129" s="26">
        <v>70.0</v>
      </c>
      <c r="F129" s="26">
        <v>75.0</v>
      </c>
      <c r="G129" s="26">
        <v>0.0</v>
      </c>
      <c r="H129" s="26">
        <v>0.0</v>
      </c>
      <c r="I129" s="26">
        <v>145.0</v>
      </c>
      <c r="J129" s="25">
        <f>+5</f>
        <v>5</v>
      </c>
      <c r="K129" s="27">
        <v>0.0</v>
      </c>
      <c r="L129" s="26">
        <v>67.0</v>
      </c>
      <c r="M129" s="26">
        <v>125.0</v>
      </c>
      <c r="N129" s="26">
        <v>0.0</v>
      </c>
      <c r="O129" s="26">
        <v>0.0</v>
      </c>
      <c r="P129" s="26">
        <v>19.0</v>
      </c>
      <c r="Q129" s="25">
        <v>0.0</v>
      </c>
      <c r="R129" s="28">
        <v>270.5</v>
      </c>
      <c r="S129" s="26">
        <v>0.0</v>
      </c>
      <c r="T129" s="26">
        <v>20.0</v>
      </c>
      <c r="U129" s="25">
        <v>0.0</v>
      </c>
      <c r="V129" s="26">
        <v>29.5</v>
      </c>
      <c r="W129" s="26">
        <v>59.0</v>
      </c>
      <c r="X129" s="25">
        <v>0.0</v>
      </c>
      <c r="Y129" s="26">
        <f t="shared" si="31"/>
        <v>2</v>
      </c>
      <c r="Z129" s="26">
        <f>+3</f>
        <v>3</v>
      </c>
      <c r="AA129" s="26" t="s">
        <v>34</v>
      </c>
      <c r="AB129" s="26">
        <v>0.0</v>
      </c>
      <c r="AC129" s="26">
        <v>4.0</v>
      </c>
      <c r="AD129" s="26">
        <v>25.0</v>
      </c>
      <c r="AE129" s="26">
        <v>5.0</v>
      </c>
      <c r="AF129" s="26">
        <v>2.0</v>
      </c>
      <c r="AG129" s="28">
        <v>20.0</v>
      </c>
    </row>
    <row r="130">
      <c r="A130" s="25" t="s">
        <v>449</v>
      </c>
      <c r="B130" s="25">
        <v>2014.0</v>
      </c>
      <c r="C130" s="25" t="s">
        <v>227</v>
      </c>
      <c r="D130" s="26" t="s">
        <v>602</v>
      </c>
      <c r="E130" s="26">
        <v>72.0</v>
      </c>
      <c r="F130" s="26">
        <v>74.0</v>
      </c>
      <c r="G130" s="26">
        <v>0.0</v>
      </c>
      <c r="H130" s="26">
        <v>0.0</v>
      </c>
      <c r="I130" s="26">
        <v>146.0</v>
      </c>
      <c r="J130" s="25">
        <f>+6</f>
        <v>6</v>
      </c>
      <c r="K130" s="27">
        <v>0.0</v>
      </c>
      <c r="L130" s="26">
        <v>106.0</v>
      </c>
      <c r="M130" s="26">
        <v>132.0</v>
      </c>
      <c r="N130" s="26">
        <v>0.0</v>
      </c>
      <c r="O130" s="26">
        <v>0.0</v>
      </c>
      <c r="P130" s="26">
        <v>12.0</v>
      </c>
      <c r="Q130" s="25">
        <v>0.0</v>
      </c>
      <c r="R130" s="28">
        <v>300.0</v>
      </c>
      <c r="S130" s="26">
        <v>0.0</v>
      </c>
      <c r="T130" s="26">
        <v>19.0</v>
      </c>
      <c r="U130" s="25">
        <v>0.0</v>
      </c>
      <c r="V130" s="26">
        <v>28.5</v>
      </c>
      <c r="W130" s="26">
        <v>57.0</v>
      </c>
      <c r="X130" s="25">
        <v>0.0</v>
      </c>
      <c r="Y130" s="26">
        <f>+7</f>
        <v>7</v>
      </c>
      <c r="Z130" s="26">
        <f>+1</f>
        <v>1</v>
      </c>
      <c r="AA130" s="26">
        <v>-2.0</v>
      </c>
      <c r="AB130" s="26">
        <v>0.0</v>
      </c>
      <c r="AC130" s="26">
        <v>4.0</v>
      </c>
      <c r="AD130" s="26">
        <v>25.0</v>
      </c>
      <c r="AE130" s="26">
        <v>5.0</v>
      </c>
      <c r="AF130" s="26">
        <v>2.0</v>
      </c>
      <c r="AG130" s="28">
        <v>20.0</v>
      </c>
    </row>
    <row r="131">
      <c r="A131" s="25" t="s">
        <v>449</v>
      </c>
      <c r="B131" s="25">
        <v>2014.0</v>
      </c>
      <c r="C131" s="25" t="s">
        <v>664</v>
      </c>
      <c r="D131" s="26" t="s">
        <v>602</v>
      </c>
      <c r="E131" s="26">
        <v>73.0</v>
      </c>
      <c r="F131" s="26">
        <v>74.0</v>
      </c>
      <c r="G131" s="26">
        <v>0.0</v>
      </c>
      <c r="H131" s="26">
        <v>0.0</v>
      </c>
      <c r="I131" s="26">
        <v>147.0</v>
      </c>
      <c r="J131" s="25">
        <f>+7</f>
        <v>7</v>
      </c>
      <c r="K131" s="27">
        <v>0.0</v>
      </c>
      <c r="L131" s="26">
        <v>123.0</v>
      </c>
      <c r="M131" s="26">
        <v>142.0</v>
      </c>
      <c r="N131" s="26">
        <v>0.0</v>
      </c>
      <c r="O131" s="26">
        <v>0.0</v>
      </c>
      <c r="P131" s="26">
        <v>13.0</v>
      </c>
      <c r="Q131" s="25">
        <v>0.0</v>
      </c>
      <c r="R131" s="28">
        <v>275.8</v>
      </c>
      <c r="S131" s="26">
        <v>0.0</v>
      </c>
      <c r="T131" s="26">
        <v>19.0</v>
      </c>
      <c r="U131" s="25">
        <v>0.0</v>
      </c>
      <c r="V131" s="26">
        <v>28.5</v>
      </c>
      <c r="W131" s="26">
        <v>57.0</v>
      </c>
      <c r="X131" s="25">
        <v>0.0</v>
      </c>
      <c r="Y131" s="26">
        <v>-1.0</v>
      </c>
      <c r="Z131" s="26">
        <f>+9</f>
        <v>9</v>
      </c>
      <c r="AA131" s="26">
        <v>-1.0</v>
      </c>
      <c r="AB131" s="26">
        <v>0.0</v>
      </c>
      <c r="AC131" s="26">
        <v>4.0</v>
      </c>
      <c r="AD131" s="26">
        <v>24.0</v>
      </c>
      <c r="AE131" s="26">
        <v>7.0</v>
      </c>
      <c r="AF131" s="26">
        <v>1.0</v>
      </c>
      <c r="AG131" s="28">
        <v>19.5</v>
      </c>
    </row>
    <row r="132">
      <c r="A132" s="25" t="s">
        <v>449</v>
      </c>
      <c r="B132" s="25">
        <v>2014.0</v>
      </c>
      <c r="C132" s="25" t="s">
        <v>594</v>
      </c>
      <c r="D132" s="26" t="s">
        <v>602</v>
      </c>
      <c r="E132" s="26">
        <v>71.0</v>
      </c>
      <c r="F132" s="26">
        <v>73.0</v>
      </c>
      <c r="G132" s="26">
        <v>0.0</v>
      </c>
      <c r="H132" s="26">
        <v>0.0</v>
      </c>
      <c r="I132" s="26">
        <v>144.0</v>
      </c>
      <c r="J132" s="25">
        <f>+4</f>
        <v>4</v>
      </c>
      <c r="K132" s="27">
        <v>0.0</v>
      </c>
      <c r="L132" s="26">
        <v>87.0</v>
      </c>
      <c r="M132" s="26">
        <v>112.0</v>
      </c>
      <c r="N132" s="26">
        <v>0.0</v>
      </c>
      <c r="O132" s="26">
        <v>0.0</v>
      </c>
      <c r="P132" s="26">
        <v>18.0</v>
      </c>
      <c r="Q132" s="25">
        <v>0.0</v>
      </c>
      <c r="R132" s="28">
        <v>275.3</v>
      </c>
      <c r="S132" s="26">
        <v>0.0</v>
      </c>
      <c r="T132" s="26">
        <v>21.0</v>
      </c>
      <c r="U132" s="25">
        <v>0.0</v>
      </c>
      <c r="V132" s="26">
        <v>30.0</v>
      </c>
      <c r="W132" s="26">
        <v>60.0</v>
      </c>
      <c r="X132" s="25">
        <v>0.0</v>
      </c>
      <c r="Y132" s="26">
        <f>+2</f>
        <v>2</v>
      </c>
      <c r="Z132" s="26">
        <f>+3</f>
        <v>3</v>
      </c>
      <c r="AA132" s="26">
        <v>-1.0</v>
      </c>
      <c r="AB132" s="26">
        <v>0.0</v>
      </c>
      <c r="AC132" s="26">
        <v>3.0</v>
      </c>
      <c r="AD132" s="26">
        <v>27.0</v>
      </c>
      <c r="AE132" s="26">
        <v>5.0</v>
      </c>
      <c r="AF132" s="26">
        <v>1.0</v>
      </c>
      <c r="AG132" s="28">
        <v>19.0</v>
      </c>
    </row>
    <row r="133">
      <c r="A133" s="25" t="s">
        <v>449</v>
      </c>
      <c r="B133" s="25">
        <v>2014.0</v>
      </c>
      <c r="C133" s="25" t="s">
        <v>611</v>
      </c>
      <c r="D133" s="26" t="s">
        <v>602</v>
      </c>
      <c r="E133" s="26">
        <v>74.0</v>
      </c>
      <c r="F133" s="26">
        <v>71.0</v>
      </c>
      <c r="G133" s="26">
        <v>0.0</v>
      </c>
      <c r="H133" s="26">
        <v>0.0</v>
      </c>
      <c r="I133" s="26">
        <v>145.0</v>
      </c>
      <c r="J133" s="25">
        <f>+5</f>
        <v>5</v>
      </c>
      <c r="K133" s="27">
        <v>0.0</v>
      </c>
      <c r="L133" s="26">
        <v>138.0</v>
      </c>
      <c r="M133" s="26">
        <v>125.0</v>
      </c>
      <c r="N133" s="26">
        <v>0.0</v>
      </c>
      <c r="O133" s="26">
        <v>0.0</v>
      </c>
      <c r="P133" s="26">
        <v>14.0</v>
      </c>
      <c r="Q133" s="25">
        <v>0.0</v>
      </c>
      <c r="R133" s="28">
        <v>284.8</v>
      </c>
      <c r="S133" s="26">
        <v>0.0</v>
      </c>
      <c r="T133" s="26">
        <v>17.0</v>
      </c>
      <c r="U133" s="25">
        <v>0.0</v>
      </c>
      <c r="V133" s="26">
        <v>28.0</v>
      </c>
      <c r="W133" s="26">
        <v>56.0</v>
      </c>
      <c r="X133" s="25">
        <v>0.0</v>
      </c>
      <c r="Y133" s="26">
        <v>-2.0</v>
      </c>
      <c r="Z133" s="26">
        <f>+7</f>
        <v>7</v>
      </c>
      <c r="AA133" s="26" t="s">
        <v>34</v>
      </c>
      <c r="AB133" s="26">
        <v>0.0</v>
      </c>
      <c r="AC133" s="26">
        <v>4.0</v>
      </c>
      <c r="AD133" s="26">
        <v>23.0</v>
      </c>
      <c r="AE133" s="26">
        <v>9.0</v>
      </c>
      <c r="AF133" s="26">
        <v>0.0</v>
      </c>
      <c r="AG133" s="28">
        <v>19.0</v>
      </c>
    </row>
    <row r="134">
      <c r="A134" s="25" t="s">
        <v>449</v>
      </c>
      <c r="B134" s="25">
        <v>2014.0</v>
      </c>
      <c r="C134" s="25" t="s">
        <v>162</v>
      </c>
      <c r="D134" s="26" t="s">
        <v>602</v>
      </c>
      <c r="E134" s="26">
        <v>73.0</v>
      </c>
      <c r="F134" s="26">
        <v>71.0</v>
      </c>
      <c r="G134" s="26">
        <v>0.0</v>
      </c>
      <c r="H134" s="26">
        <v>0.0</v>
      </c>
      <c r="I134" s="26">
        <v>144.0</v>
      </c>
      <c r="J134" s="25">
        <f>+4</f>
        <v>4</v>
      </c>
      <c r="K134" s="27">
        <v>0.0</v>
      </c>
      <c r="L134" s="26">
        <v>123.0</v>
      </c>
      <c r="M134" s="26">
        <v>112.0</v>
      </c>
      <c r="N134" s="26">
        <v>0.0</v>
      </c>
      <c r="O134" s="26">
        <v>0.0</v>
      </c>
      <c r="P134" s="26">
        <v>16.0</v>
      </c>
      <c r="Q134" s="25">
        <v>0.0</v>
      </c>
      <c r="R134" s="28">
        <v>285.8</v>
      </c>
      <c r="S134" s="26">
        <v>0.0</v>
      </c>
      <c r="T134" s="26">
        <v>18.0</v>
      </c>
      <c r="U134" s="25">
        <v>0.0</v>
      </c>
      <c r="V134" s="26">
        <v>27.5</v>
      </c>
      <c r="W134" s="26">
        <v>55.0</v>
      </c>
      <c r="X134" s="25">
        <v>0.0</v>
      </c>
      <c r="Y134" s="26">
        <f t="shared" ref="Y134:Z134" si="32">+3</f>
        <v>3</v>
      </c>
      <c r="Z134" s="26">
        <f t="shared" si="32"/>
        <v>3</v>
      </c>
      <c r="AA134" s="26">
        <v>-2.0</v>
      </c>
      <c r="AB134" s="26">
        <v>0.0</v>
      </c>
      <c r="AC134" s="26">
        <v>3.0</v>
      </c>
      <c r="AD134" s="26">
        <v>26.0</v>
      </c>
      <c r="AE134" s="26">
        <v>7.0</v>
      </c>
      <c r="AF134" s="26">
        <v>0.0</v>
      </c>
      <c r="AG134" s="28">
        <v>18.5</v>
      </c>
    </row>
    <row r="135">
      <c r="A135" s="25" t="s">
        <v>449</v>
      </c>
      <c r="B135" s="25">
        <v>2014.0</v>
      </c>
      <c r="C135" s="25" t="s">
        <v>667</v>
      </c>
      <c r="D135" s="26" t="s">
        <v>602</v>
      </c>
      <c r="E135" s="26">
        <v>76.0</v>
      </c>
      <c r="F135" s="26">
        <v>70.0</v>
      </c>
      <c r="G135" s="26">
        <v>0.0</v>
      </c>
      <c r="H135" s="26">
        <v>0.0</v>
      </c>
      <c r="I135" s="26">
        <v>146.0</v>
      </c>
      <c r="J135" s="25">
        <f t="shared" ref="J135:J138" si="33">+6</f>
        <v>6</v>
      </c>
      <c r="K135" s="27">
        <v>0.0</v>
      </c>
      <c r="L135" s="26">
        <v>153.0</v>
      </c>
      <c r="M135" s="26">
        <v>132.0</v>
      </c>
      <c r="N135" s="26">
        <v>0.0</v>
      </c>
      <c r="O135" s="26">
        <v>0.0</v>
      </c>
      <c r="P135" s="26">
        <v>9.0</v>
      </c>
      <c r="Q135" s="25">
        <v>0.0</v>
      </c>
      <c r="R135" s="28">
        <v>295.8</v>
      </c>
      <c r="S135" s="26">
        <v>0.0</v>
      </c>
      <c r="T135" s="26">
        <v>19.0</v>
      </c>
      <c r="U135" s="25">
        <v>0.0</v>
      </c>
      <c r="V135" s="26">
        <v>28.5</v>
      </c>
      <c r="W135" s="26">
        <v>57.0</v>
      </c>
      <c r="X135" s="25">
        <v>0.0</v>
      </c>
      <c r="Y135" s="26">
        <v>-1.0</v>
      </c>
      <c r="Z135" s="26">
        <f>+9</f>
        <v>9</v>
      </c>
      <c r="AA135" s="26">
        <v>-2.0</v>
      </c>
      <c r="AB135" s="26">
        <v>0.0</v>
      </c>
      <c r="AC135" s="26">
        <v>4.0</v>
      </c>
      <c r="AD135" s="26">
        <v>23.0</v>
      </c>
      <c r="AE135" s="26">
        <v>8.0</v>
      </c>
      <c r="AF135" s="26">
        <v>1.0</v>
      </c>
      <c r="AG135" s="28">
        <v>18.5</v>
      </c>
    </row>
    <row r="136">
      <c r="A136" s="25" t="s">
        <v>449</v>
      </c>
      <c r="B136" s="25">
        <v>2014.0</v>
      </c>
      <c r="C136" s="27" t="s">
        <v>668</v>
      </c>
      <c r="D136" s="26" t="s">
        <v>602</v>
      </c>
      <c r="E136" s="26">
        <v>74.0</v>
      </c>
      <c r="F136" s="26">
        <v>72.0</v>
      </c>
      <c r="G136" s="26">
        <v>0.0</v>
      </c>
      <c r="H136" s="26">
        <v>0.0</v>
      </c>
      <c r="I136" s="26">
        <v>146.0</v>
      </c>
      <c r="J136" s="27">
        <f t="shared" si="33"/>
        <v>6</v>
      </c>
      <c r="K136" s="27">
        <v>0.0</v>
      </c>
      <c r="L136" s="26">
        <v>138.0</v>
      </c>
      <c r="M136" s="26">
        <v>132.0</v>
      </c>
      <c r="N136" s="26">
        <v>0.0</v>
      </c>
      <c r="O136" s="26">
        <v>0.0</v>
      </c>
      <c r="P136" s="26">
        <v>22.0</v>
      </c>
      <c r="Q136" s="25">
        <v>0.0</v>
      </c>
      <c r="R136" s="28">
        <v>284.0</v>
      </c>
      <c r="S136" s="26">
        <v>0.0</v>
      </c>
      <c r="T136" s="26">
        <v>19.0</v>
      </c>
      <c r="U136" s="25">
        <v>0.0</v>
      </c>
      <c r="V136" s="26">
        <v>29.5</v>
      </c>
      <c r="W136" s="26">
        <v>59.0</v>
      </c>
      <c r="X136" s="25">
        <v>0.0</v>
      </c>
      <c r="Y136" s="26">
        <f>+4</f>
        <v>4</v>
      </c>
      <c r="Z136" s="26">
        <f t="shared" ref="Z136:Z137" si="34">+5</f>
        <v>5</v>
      </c>
      <c r="AA136" s="26">
        <v>-3.0</v>
      </c>
      <c r="AB136" s="26">
        <v>0.0</v>
      </c>
      <c r="AC136" s="26">
        <v>4.0</v>
      </c>
      <c r="AD136" s="26">
        <v>23.0</v>
      </c>
      <c r="AE136" s="26">
        <v>8.0</v>
      </c>
      <c r="AF136" s="26">
        <v>1.0</v>
      </c>
      <c r="AG136" s="28">
        <v>18.5</v>
      </c>
    </row>
    <row r="137">
      <c r="A137" s="25" t="s">
        <v>449</v>
      </c>
      <c r="B137" s="25">
        <v>2014.0</v>
      </c>
      <c r="C137" s="25" t="s">
        <v>671</v>
      </c>
      <c r="D137" s="26" t="s">
        <v>602</v>
      </c>
      <c r="E137" s="26">
        <v>73.0</v>
      </c>
      <c r="F137" s="26">
        <v>73.0</v>
      </c>
      <c r="G137" s="26">
        <v>0.0</v>
      </c>
      <c r="H137" s="26">
        <v>0.0</v>
      </c>
      <c r="I137" s="26">
        <v>146.0</v>
      </c>
      <c r="J137" s="25">
        <f t="shared" si="33"/>
        <v>6</v>
      </c>
      <c r="K137" s="27">
        <v>0.0</v>
      </c>
      <c r="L137" s="26">
        <v>123.0</v>
      </c>
      <c r="M137" s="26">
        <v>132.0</v>
      </c>
      <c r="N137" s="26">
        <v>0.0</v>
      </c>
      <c r="O137" s="26">
        <v>0.0</v>
      </c>
      <c r="P137" s="26">
        <v>17.0</v>
      </c>
      <c r="Q137" s="25">
        <v>0.0</v>
      </c>
      <c r="R137" s="28">
        <v>267.0</v>
      </c>
      <c r="S137" s="26">
        <v>0.0</v>
      </c>
      <c r="T137" s="26">
        <v>19.0</v>
      </c>
      <c r="U137" s="25">
        <v>0.0</v>
      </c>
      <c r="V137" s="26">
        <v>27.5</v>
      </c>
      <c r="W137" s="26">
        <v>55.0</v>
      </c>
      <c r="X137" s="25">
        <v>0.0</v>
      </c>
      <c r="Y137" s="26" t="s">
        <v>34</v>
      </c>
      <c r="Z137" s="26">
        <f t="shared" si="34"/>
        <v>5</v>
      </c>
      <c r="AA137" s="26">
        <f>+1</f>
        <v>1</v>
      </c>
      <c r="AB137" s="26">
        <v>0.0</v>
      </c>
      <c r="AC137" s="26">
        <v>4.0</v>
      </c>
      <c r="AD137" s="26">
        <v>23.0</v>
      </c>
      <c r="AE137" s="26">
        <v>8.0</v>
      </c>
      <c r="AF137" s="26">
        <v>1.0</v>
      </c>
      <c r="AG137" s="28">
        <v>18.5</v>
      </c>
    </row>
    <row r="138">
      <c r="A138" s="25" t="s">
        <v>449</v>
      </c>
      <c r="B138" s="25">
        <v>2014.0</v>
      </c>
      <c r="C138" s="25" t="s">
        <v>516</v>
      </c>
      <c r="D138" s="26" t="s">
        <v>602</v>
      </c>
      <c r="E138" s="26">
        <v>70.0</v>
      </c>
      <c r="F138" s="26">
        <v>76.0</v>
      </c>
      <c r="G138" s="26">
        <v>0.0</v>
      </c>
      <c r="H138" s="26">
        <v>0.0</v>
      </c>
      <c r="I138" s="26">
        <v>146.0</v>
      </c>
      <c r="J138" s="25">
        <f t="shared" si="33"/>
        <v>6</v>
      </c>
      <c r="K138" s="27">
        <v>0.0</v>
      </c>
      <c r="L138" s="26">
        <v>67.0</v>
      </c>
      <c r="M138" s="26">
        <v>132.0</v>
      </c>
      <c r="N138" s="26">
        <v>0.0</v>
      </c>
      <c r="O138" s="26">
        <v>0.0</v>
      </c>
      <c r="P138" s="26">
        <v>16.0</v>
      </c>
      <c r="Q138" s="25">
        <v>0.0</v>
      </c>
      <c r="R138" s="28">
        <v>278.3</v>
      </c>
      <c r="S138" s="26">
        <v>0.0</v>
      </c>
      <c r="T138" s="26">
        <v>16.0</v>
      </c>
      <c r="U138" s="25">
        <v>0.0</v>
      </c>
      <c r="V138" s="26">
        <v>28.0</v>
      </c>
      <c r="W138" s="26">
        <v>56.0</v>
      </c>
      <c r="X138" s="25">
        <v>0.0</v>
      </c>
      <c r="Y138" s="26" t="s">
        <v>34</v>
      </c>
      <c r="Z138" s="26">
        <f>+8</f>
        <v>8</v>
      </c>
      <c r="AA138" s="26">
        <v>-2.0</v>
      </c>
      <c r="AB138" s="26">
        <v>0.0</v>
      </c>
      <c r="AC138" s="26">
        <v>4.0</v>
      </c>
      <c r="AD138" s="26">
        <v>22.0</v>
      </c>
      <c r="AE138" s="26">
        <v>10.0</v>
      </c>
      <c r="AF138" s="26">
        <v>0.0</v>
      </c>
      <c r="AG138" s="28">
        <v>18.0</v>
      </c>
    </row>
    <row r="139">
      <c r="A139" s="25" t="s">
        <v>449</v>
      </c>
      <c r="B139" s="25">
        <v>2014.0</v>
      </c>
      <c r="C139" s="25" t="s">
        <v>673</v>
      </c>
      <c r="D139" s="26" t="s">
        <v>602</v>
      </c>
      <c r="E139" s="26">
        <v>73.0</v>
      </c>
      <c r="F139" s="26">
        <v>72.0</v>
      </c>
      <c r="G139" s="26">
        <v>0.0</v>
      </c>
      <c r="H139" s="26">
        <v>0.0</v>
      </c>
      <c r="I139" s="26">
        <v>145.0</v>
      </c>
      <c r="J139" s="25">
        <f>+5</f>
        <v>5</v>
      </c>
      <c r="K139" s="27">
        <v>0.0</v>
      </c>
      <c r="L139" s="26">
        <v>123.0</v>
      </c>
      <c r="M139" s="26">
        <v>125.0</v>
      </c>
      <c r="N139" s="26">
        <v>0.0</v>
      </c>
      <c r="O139" s="26">
        <v>0.0</v>
      </c>
      <c r="P139" s="26">
        <v>18.0</v>
      </c>
      <c r="Q139" s="25">
        <v>0.0</v>
      </c>
      <c r="R139" s="28">
        <v>264.0</v>
      </c>
      <c r="S139" s="26">
        <v>0.0</v>
      </c>
      <c r="T139" s="26">
        <v>22.0</v>
      </c>
      <c r="U139" s="25">
        <v>0.0</v>
      </c>
      <c r="V139" s="26">
        <v>30.0</v>
      </c>
      <c r="W139" s="26">
        <v>60.0</v>
      </c>
      <c r="X139" s="25">
        <v>0.0</v>
      </c>
      <c r="Y139" s="26" t="s">
        <v>34</v>
      </c>
      <c r="Z139" s="26">
        <f>+6</f>
        <v>6</v>
      </c>
      <c r="AA139" s="26">
        <v>-1.0</v>
      </c>
      <c r="AB139" s="26">
        <v>0.0</v>
      </c>
      <c r="AC139" s="26">
        <v>3.0</v>
      </c>
      <c r="AD139" s="26">
        <v>25.0</v>
      </c>
      <c r="AE139" s="26">
        <v>8.0</v>
      </c>
      <c r="AF139" s="26">
        <v>0.0</v>
      </c>
      <c r="AG139" s="28">
        <v>17.5</v>
      </c>
    </row>
    <row r="140">
      <c r="A140" s="25" t="s">
        <v>449</v>
      </c>
      <c r="B140" s="25">
        <v>2014.0</v>
      </c>
      <c r="C140" s="25" t="s">
        <v>199</v>
      </c>
      <c r="D140" s="26" t="s">
        <v>602</v>
      </c>
      <c r="E140" s="26">
        <v>72.0</v>
      </c>
      <c r="F140" s="26">
        <v>74.0</v>
      </c>
      <c r="G140" s="26">
        <v>0.0</v>
      </c>
      <c r="H140" s="26">
        <v>0.0</v>
      </c>
      <c r="I140" s="26">
        <v>146.0</v>
      </c>
      <c r="J140" s="25">
        <f t="shared" ref="J140:J141" si="35">+6</f>
        <v>6</v>
      </c>
      <c r="K140" s="27">
        <v>0.0</v>
      </c>
      <c r="L140" s="26">
        <v>106.0</v>
      </c>
      <c r="M140" s="26">
        <v>132.0</v>
      </c>
      <c r="N140" s="26">
        <v>0.0</v>
      </c>
      <c r="O140" s="26">
        <v>0.0</v>
      </c>
      <c r="P140" s="26">
        <v>18.0</v>
      </c>
      <c r="Q140" s="25">
        <v>0.0</v>
      </c>
      <c r="R140" s="28">
        <v>281.5</v>
      </c>
      <c r="S140" s="26">
        <v>0.0</v>
      </c>
      <c r="T140" s="26">
        <v>21.0</v>
      </c>
      <c r="U140" s="25">
        <v>0.0</v>
      </c>
      <c r="V140" s="26">
        <v>30.0</v>
      </c>
      <c r="W140" s="26">
        <v>60.0</v>
      </c>
      <c r="X140" s="25">
        <v>0.0</v>
      </c>
      <c r="Y140" s="26" t="s">
        <v>34</v>
      </c>
      <c r="Z140" s="26">
        <f>+8</f>
        <v>8</v>
      </c>
      <c r="AA140" s="26">
        <v>-2.0</v>
      </c>
      <c r="AB140" s="26">
        <v>0.0</v>
      </c>
      <c r="AC140" s="26">
        <v>3.0</v>
      </c>
      <c r="AD140" s="26">
        <v>26.0</v>
      </c>
      <c r="AE140" s="26">
        <v>5.0</v>
      </c>
      <c r="AF140" s="26">
        <v>2.0</v>
      </c>
      <c r="AG140" s="28">
        <v>17.5</v>
      </c>
    </row>
    <row r="141">
      <c r="A141" s="25" t="s">
        <v>449</v>
      </c>
      <c r="B141" s="25">
        <v>2014.0</v>
      </c>
      <c r="C141" s="25" t="s">
        <v>675</v>
      </c>
      <c r="D141" s="26" t="s">
        <v>602</v>
      </c>
      <c r="E141" s="26">
        <v>74.0</v>
      </c>
      <c r="F141" s="26">
        <v>72.0</v>
      </c>
      <c r="G141" s="26">
        <v>0.0</v>
      </c>
      <c r="H141" s="26">
        <v>0.0</v>
      </c>
      <c r="I141" s="26">
        <v>146.0</v>
      </c>
      <c r="J141" s="25">
        <f t="shared" si="35"/>
        <v>6</v>
      </c>
      <c r="K141" s="27">
        <v>0.0</v>
      </c>
      <c r="L141" s="26">
        <v>138.0</v>
      </c>
      <c r="M141" s="26">
        <v>132.0</v>
      </c>
      <c r="N141" s="26">
        <v>0.0</v>
      </c>
      <c r="O141" s="26">
        <v>0.0</v>
      </c>
      <c r="P141" s="26">
        <v>12.0</v>
      </c>
      <c r="Q141" s="25">
        <v>0.0</v>
      </c>
      <c r="R141" s="28">
        <v>299.5</v>
      </c>
      <c r="S141" s="26">
        <v>0.0</v>
      </c>
      <c r="T141" s="26">
        <v>18.0</v>
      </c>
      <c r="U141" s="25">
        <v>0.0</v>
      </c>
      <c r="V141" s="26">
        <v>28.0</v>
      </c>
      <c r="W141" s="26">
        <v>56.0</v>
      </c>
      <c r="X141" s="25">
        <v>0.0</v>
      </c>
      <c r="Y141" s="26">
        <f>+1</f>
        <v>1</v>
      </c>
      <c r="Z141" s="26">
        <f>+5</f>
        <v>5</v>
      </c>
      <c r="AA141" s="26" t="s">
        <v>34</v>
      </c>
      <c r="AB141" s="26">
        <v>0.0</v>
      </c>
      <c r="AC141" s="26">
        <v>3.0</v>
      </c>
      <c r="AD141" s="26">
        <v>25.0</v>
      </c>
      <c r="AE141" s="26">
        <v>7.0</v>
      </c>
      <c r="AF141" s="26">
        <v>1.0</v>
      </c>
      <c r="AG141" s="28">
        <v>17.0</v>
      </c>
    </row>
    <row r="142">
      <c r="A142" s="25" t="s">
        <v>449</v>
      </c>
      <c r="B142" s="25">
        <v>2014.0</v>
      </c>
      <c r="C142" s="25" t="s">
        <v>677</v>
      </c>
      <c r="D142" s="26" t="s">
        <v>602</v>
      </c>
      <c r="E142" s="26">
        <v>74.0</v>
      </c>
      <c r="F142" s="26">
        <v>73.0</v>
      </c>
      <c r="G142" s="26">
        <v>0.0</v>
      </c>
      <c r="H142" s="26">
        <v>0.0</v>
      </c>
      <c r="I142" s="26">
        <v>147.0</v>
      </c>
      <c r="J142" s="25">
        <f>+7</f>
        <v>7</v>
      </c>
      <c r="K142" s="27">
        <v>0.0</v>
      </c>
      <c r="L142" s="26">
        <v>138.0</v>
      </c>
      <c r="M142" s="26">
        <v>142.0</v>
      </c>
      <c r="N142" s="26">
        <v>0.0</v>
      </c>
      <c r="O142" s="26">
        <v>0.0</v>
      </c>
      <c r="P142" s="26">
        <v>21.0</v>
      </c>
      <c r="Q142" s="25">
        <v>0.0</v>
      </c>
      <c r="R142" s="28">
        <v>279.8</v>
      </c>
      <c r="S142" s="26">
        <v>0.0</v>
      </c>
      <c r="T142" s="26">
        <v>17.0</v>
      </c>
      <c r="U142" s="25">
        <v>0.0</v>
      </c>
      <c r="V142" s="26">
        <v>30.0</v>
      </c>
      <c r="W142" s="26">
        <v>60.0</v>
      </c>
      <c r="X142" s="25">
        <v>0.0</v>
      </c>
      <c r="Y142" s="26">
        <f>+4</f>
        <v>4</v>
      </c>
      <c r="Z142" s="26">
        <f>+2</f>
        <v>2</v>
      </c>
      <c r="AA142" s="26">
        <f>+1</f>
        <v>1</v>
      </c>
      <c r="AB142" s="26">
        <v>0.0</v>
      </c>
      <c r="AC142" s="26">
        <v>4.0</v>
      </c>
      <c r="AD142" s="26">
        <v>21.0</v>
      </c>
      <c r="AE142" s="26">
        <v>11.0</v>
      </c>
      <c r="AF142" s="26">
        <v>0.0</v>
      </c>
      <c r="AG142" s="28">
        <v>17.0</v>
      </c>
    </row>
    <row r="143">
      <c r="A143" s="25" t="s">
        <v>449</v>
      </c>
      <c r="B143" s="25">
        <v>2014.0</v>
      </c>
      <c r="C143" s="25" t="s">
        <v>652</v>
      </c>
      <c r="D143" s="26" t="s">
        <v>602</v>
      </c>
      <c r="E143" s="26">
        <v>73.0</v>
      </c>
      <c r="F143" s="26">
        <v>72.0</v>
      </c>
      <c r="G143" s="26">
        <v>0.0</v>
      </c>
      <c r="H143" s="26">
        <v>0.0</v>
      </c>
      <c r="I143" s="26">
        <v>145.0</v>
      </c>
      <c r="J143" s="25">
        <f>+5</f>
        <v>5</v>
      </c>
      <c r="K143" s="27">
        <v>0.0</v>
      </c>
      <c r="L143" s="26">
        <v>123.0</v>
      </c>
      <c r="M143" s="26">
        <v>125.0</v>
      </c>
      <c r="N143" s="26">
        <v>0.0</v>
      </c>
      <c r="O143" s="26">
        <v>0.0</v>
      </c>
      <c r="P143" s="26">
        <v>13.0</v>
      </c>
      <c r="Q143" s="25">
        <v>0.0</v>
      </c>
      <c r="R143" s="28">
        <v>274.3</v>
      </c>
      <c r="S143" s="26">
        <v>0.0</v>
      </c>
      <c r="T143" s="26">
        <v>18.0</v>
      </c>
      <c r="U143" s="25">
        <v>0.0</v>
      </c>
      <c r="V143" s="26">
        <v>28.0</v>
      </c>
      <c r="W143" s="26">
        <v>56.0</v>
      </c>
      <c r="X143" s="25">
        <v>0.0</v>
      </c>
      <c r="Y143" s="26" t="s">
        <v>34</v>
      </c>
      <c r="Z143" s="26">
        <f>+5</f>
        <v>5</v>
      </c>
      <c r="AA143" s="26" t="s">
        <v>34</v>
      </c>
      <c r="AB143" s="26">
        <v>0.0</v>
      </c>
      <c r="AC143" s="26">
        <v>2.0</v>
      </c>
      <c r="AD143" s="26">
        <v>28.0</v>
      </c>
      <c r="AE143" s="26">
        <v>5.0</v>
      </c>
      <c r="AF143" s="26">
        <v>1.0</v>
      </c>
      <c r="AG143" s="28">
        <v>16.5</v>
      </c>
    </row>
    <row r="144">
      <c r="A144" s="25" t="s">
        <v>449</v>
      </c>
      <c r="B144" s="25">
        <v>2014.0</v>
      </c>
      <c r="C144" s="25" t="s">
        <v>679</v>
      </c>
      <c r="D144" s="26" t="s">
        <v>602</v>
      </c>
      <c r="E144" s="26">
        <v>73.0</v>
      </c>
      <c r="F144" s="26">
        <v>73.0</v>
      </c>
      <c r="G144" s="26">
        <v>0.0</v>
      </c>
      <c r="H144" s="26">
        <v>0.0</v>
      </c>
      <c r="I144" s="26">
        <v>146.0</v>
      </c>
      <c r="J144" s="25">
        <f t="shared" ref="J144:J145" si="36">+6</f>
        <v>6</v>
      </c>
      <c r="K144" s="27">
        <v>0.0</v>
      </c>
      <c r="L144" s="26">
        <v>123.0</v>
      </c>
      <c r="M144" s="26">
        <v>132.0</v>
      </c>
      <c r="N144" s="26">
        <v>0.0</v>
      </c>
      <c r="O144" s="26">
        <v>0.0</v>
      </c>
      <c r="P144" s="26">
        <v>19.0</v>
      </c>
      <c r="Q144" s="25">
        <v>0.0</v>
      </c>
      <c r="R144" s="28">
        <v>271.3</v>
      </c>
      <c r="S144" s="26">
        <v>0.0</v>
      </c>
      <c r="T144" s="26">
        <v>17.0</v>
      </c>
      <c r="U144" s="25">
        <v>0.0</v>
      </c>
      <c r="V144" s="26">
        <v>29.0</v>
      </c>
      <c r="W144" s="26">
        <v>58.0</v>
      </c>
      <c r="X144" s="25">
        <v>0.0</v>
      </c>
      <c r="Y144" s="26">
        <f t="shared" ref="Y144:Y145" si="37">+1</f>
        <v>1</v>
      </c>
      <c r="Z144" s="26">
        <f t="shared" ref="Z144:Z145" si="38">+4</f>
        <v>4</v>
      </c>
      <c r="AA144" s="26">
        <f t="shared" ref="AA144:AA146" si="39">+1</f>
        <v>1</v>
      </c>
      <c r="AB144" s="26">
        <v>0.0</v>
      </c>
      <c r="AC144" s="26">
        <v>3.0</v>
      </c>
      <c r="AD144" s="26">
        <v>24.0</v>
      </c>
      <c r="AE144" s="26">
        <v>9.0</v>
      </c>
      <c r="AF144" s="26">
        <v>0.0</v>
      </c>
      <c r="AG144" s="28">
        <v>16.5</v>
      </c>
    </row>
    <row r="145">
      <c r="A145" s="25" t="s">
        <v>449</v>
      </c>
      <c r="B145" s="25">
        <v>2014.0</v>
      </c>
      <c r="C145" s="25" t="s">
        <v>595</v>
      </c>
      <c r="D145" s="26" t="s">
        <v>602</v>
      </c>
      <c r="E145" s="26">
        <v>73.0</v>
      </c>
      <c r="F145" s="26">
        <v>73.0</v>
      </c>
      <c r="G145" s="26">
        <v>0.0</v>
      </c>
      <c r="H145" s="26">
        <v>0.0</v>
      </c>
      <c r="I145" s="26">
        <v>146.0</v>
      </c>
      <c r="J145" s="25">
        <f t="shared" si="36"/>
        <v>6</v>
      </c>
      <c r="K145" s="27">
        <v>0.0</v>
      </c>
      <c r="L145" s="26">
        <v>123.0</v>
      </c>
      <c r="M145" s="26">
        <v>132.0</v>
      </c>
      <c r="N145" s="26">
        <v>0.0</v>
      </c>
      <c r="O145" s="26">
        <v>0.0</v>
      </c>
      <c r="P145" s="26">
        <v>17.0</v>
      </c>
      <c r="Q145" s="25">
        <v>0.0</v>
      </c>
      <c r="R145" s="28">
        <v>294.5</v>
      </c>
      <c r="S145" s="26">
        <v>0.0</v>
      </c>
      <c r="T145" s="26">
        <v>21.0</v>
      </c>
      <c r="U145" s="25">
        <v>0.0</v>
      </c>
      <c r="V145" s="26">
        <v>30.5</v>
      </c>
      <c r="W145" s="26">
        <v>61.0</v>
      </c>
      <c r="X145" s="25">
        <v>0.0</v>
      </c>
      <c r="Y145" s="26">
        <f t="shared" si="37"/>
        <v>1</v>
      </c>
      <c r="Z145" s="26">
        <f t="shared" si="38"/>
        <v>4</v>
      </c>
      <c r="AA145" s="26">
        <f t="shared" si="39"/>
        <v>1</v>
      </c>
      <c r="AB145" s="26">
        <v>0.0</v>
      </c>
      <c r="AC145" s="26">
        <v>2.0</v>
      </c>
      <c r="AD145" s="26">
        <v>29.0</v>
      </c>
      <c r="AE145" s="26">
        <v>2.0</v>
      </c>
      <c r="AF145" s="26">
        <v>3.0</v>
      </c>
      <c r="AG145" s="28">
        <v>16.5</v>
      </c>
    </row>
    <row r="146">
      <c r="A146" s="25" t="s">
        <v>449</v>
      </c>
      <c r="B146" s="25">
        <v>2014.0</v>
      </c>
      <c r="C146" s="25" t="s">
        <v>669</v>
      </c>
      <c r="D146" s="26" t="s">
        <v>602</v>
      </c>
      <c r="E146" s="26">
        <v>72.0</v>
      </c>
      <c r="F146" s="26">
        <v>75.0</v>
      </c>
      <c r="G146" s="26">
        <v>0.0</v>
      </c>
      <c r="H146" s="26">
        <v>0.0</v>
      </c>
      <c r="I146" s="26">
        <v>147.0</v>
      </c>
      <c r="J146" s="25">
        <f>+7</f>
        <v>7</v>
      </c>
      <c r="K146" s="27">
        <v>0.0</v>
      </c>
      <c r="L146" s="26">
        <v>106.0</v>
      </c>
      <c r="M146" s="26">
        <v>142.0</v>
      </c>
      <c r="N146" s="26">
        <v>0.0</v>
      </c>
      <c r="O146" s="26">
        <v>0.0</v>
      </c>
      <c r="P146" s="26">
        <v>16.0</v>
      </c>
      <c r="Q146" s="25">
        <v>0.0</v>
      </c>
      <c r="R146" s="28">
        <v>267.5</v>
      </c>
      <c r="S146" s="26">
        <v>0.0</v>
      </c>
      <c r="T146" s="26">
        <v>19.0</v>
      </c>
      <c r="U146" s="25">
        <v>0.0</v>
      </c>
      <c r="V146" s="26">
        <v>30.5</v>
      </c>
      <c r="W146" s="26">
        <v>61.0</v>
      </c>
      <c r="X146" s="25">
        <v>0.0</v>
      </c>
      <c r="Y146" s="26" t="s">
        <v>34</v>
      </c>
      <c r="Z146" s="26">
        <f>+6</f>
        <v>6</v>
      </c>
      <c r="AA146" s="26">
        <f t="shared" si="39"/>
        <v>1</v>
      </c>
      <c r="AB146" s="26">
        <v>0.0</v>
      </c>
      <c r="AC146" s="26">
        <v>3.0</v>
      </c>
      <c r="AD146" s="26">
        <v>23.0</v>
      </c>
      <c r="AE146" s="26">
        <v>10.0</v>
      </c>
      <c r="AF146" s="26">
        <v>0.0</v>
      </c>
      <c r="AG146" s="28">
        <v>15.5</v>
      </c>
    </row>
    <row r="147">
      <c r="A147" s="25" t="s">
        <v>449</v>
      </c>
      <c r="B147" s="25">
        <v>2014.0</v>
      </c>
      <c r="C147" s="25" t="s">
        <v>499</v>
      </c>
      <c r="D147" s="26" t="s">
        <v>602</v>
      </c>
      <c r="E147" s="26">
        <v>79.0</v>
      </c>
      <c r="F147" s="26">
        <v>72.0</v>
      </c>
      <c r="G147" s="26">
        <v>0.0</v>
      </c>
      <c r="H147" s="26">
        <v>0.0</v>
      </c>
      <c r="I147" s="26">
        <v>151.0</v>
      </c>
      <c r="J147" s="25">
        <f>+11</f>
        <v>11</v>
      </c>
      <c r="K147" s="27">
        <v>0.0</v>
      </c>
      <c r="L147" s="26">
        <v>156.0</v>
      </c>
      <c r="M147" s="26">
        <v>151.0</v>
      </c>
      <c r="N147" s="26">
        <v>0.0</v>
      </c>
      <c r="O147" s="26">
        <v>0.0</v>
      </c>
      <c r="P147" s="26">
        <v>19.0</v>
      </c>
      <c r="Q147" s="25">
        <v>0.0</v>
      </c>
      <c r="R147" s="28">
        <v>282.3</v>
      </c>
      <c r="S147" s="26">
        <v>0.0</v>
      </c>
      <c r="T147" s="26">
        <v>19.0</v>
      </c>
      <c r="U147" s="25">
        <v>0.0</v>
      </c>
      <c r="V147" s="26">
        <v>30.5</v>
      </c>
      <c r="W147" s="26">
        <v>61.0</v>
      </c>
      <c r="X147" s="25">
        <v>0.0</v>
      </c>
      <c r="Y147" s="26">
        <f>+6</f>
        <v>6</v>
      </c>
      <c r="Z147" s="26">
        <f>+3</f>
        <v>3</v>
      </c>
      <c r="AA147" s="26">
        <f>+2</f>
        <v>2</v>
      </c>
      <c r="AB147" s="26">
        <v>0.0</v>
      </c>
      <c r="AC147" s="26">
        <v>4.0</v>
      </c>
      <c r="AD147" s="26">
        <v>21.0</v>
      </c>
      <c r="AE147" s="26">
        <v>8.0</v>
      </c>
      <c r="AF147" s="26">
        <v>3.0</v>
      </c>
      <c r="AG147" s="28">
        <v>15.5</v>
      </c>
    </row>
    <row r="148">
      <c r="A148" s="25" t="s">
        <v>449</v>
      </c>
      <c r="B148" s="25">
        <v>2014.0</v>
      </c>
      <c r="C148" s="25" t="s">
        <v>685</v>
      </c>
      <c r="D148" s="26" t="s">
        <v>602</v>
      </c>
      <c r="E148" s="26">
        <v>74.0</v>
      </c>
      <c r="F148" s="26">
        <v>74.0</v>
      </c>
      <c r="G148" s="26">
        <v>0.0</v>
      </c>
      <c r="H148" s="26">
        <v>0.0</v>
      </c>
      <c r="I148" s="26">
        <v>148.0</v>
      </c>
      <c r="J148" s="25">
        <f t="shared" ref="J148:J149" si="40">+8</f>
        <v>8</v>
      </c>
      <c r="K148" s="27">
        <v>0.0</v>
      </c>
      <c r="L148" s="26">
        <v>138.0</v>
      </c>
      <c r="M148" s="26">
        <v>146.0</v>
      </c>
      <c r="N148" s="26">
        <v>0.0</v>
      </c>
      <c r="O148" s="26">
        <v>0.0</v>
      </c>
      <c r="P148" s="26">
        <v>10.0</v>
      </c>
      <c r="Q148" s="25">
        <v>0.0</v>
      </c>
      <c r="R148" s="28">
        <v>288.0</v>
      </c>
      <c r="S148" s="26">
        <v>0.0</v>
      </c>
      <c r="T148" s="26">
        <v>16.0</v>
      </c>
      <c r="U148" s="25">
        <v>0.0</v>
      </c>
      <c r="V148" s="26">
        <v>29.0</v>
      </c>
      <c r="W148" s="26">
        <v>58.0</v>
      </c>
      <c r="X148" s="25">
        <v>0.0</v>
      </c>
      <c r="Y148" s="26">
        <f>+3</f>
        <v>3</v>
      </c>
      <c r="Z148" s="26">
        <f t="shared" ref="Z148:Z149" si="41">+5</f>
        <v>5</v>
      </c>
      <c r="AA148" s="26" t="s">
        <v>34</v>
      </c>
      <c r="AB148" s="26">
        <v>0.0</v>
      </c>
      <c r="AC148" s="26">
        <v>3.0</v>
      </c>
      <c r="AD148" s="26">
        <v>23.0</v>
      </c>
      <c r="AE148" s="26">
        <v>9.0</v>
      </c>
      <c r="AF148" s="26">
        <v>1.0</v>
      </c>
      <c r="AG148" s="28">
        <v>15.0</v>
      </c>
    </row>
    <row r="149">
      <c r="A149" s="25" t="s">
        <v>449</v>
      </c>
      <c r="B149" s="25">
        <v>2014.0</v>
      </c>
      <c r="C149" s="25" t="s">
        <v>686</v>
      </c>
      <c r="D149" s="26" t="s">
        <v>602</v>
      </c>
      <c r="E149" s="26">
        <v>75.0</v>
      </c>
      <c r="F149" s="26">
        <v>73.0</v>
      </c>
      <c r="G149" s="26">
        <v>0.0</v>
      </c>
      <c r="H149" s="26">
        <v>0.0</v>
      </c>
      <c r="I149" s="26">
        <v>148.0</v>
      </c>
      <c r="J149" s="25">
        <f t="shared" si="40"/>
        <v>8</v>
      </c>
      <c r="K149" s="27">
        <v>0.0</v>
      </c>
      <c r="L149" s="26">
        <v>150.0</v>
      </c>
      <c r="M149" s="26">
        <v>146.0</v>
      </c>
      <c r="N149" s="26">
        <v>0.0</v>
      </c>
      <c r="O149" s="26">
        <v>0.0</v>
      </c>
      <c r="P149" s="26">
        <v>13.0</v>
      </c>
      <c r="Q149" s="25">
        <v>0.0</v>
      </c>
      <c r="R149" s="28">
        <v>299.8</v>
      </c>
      <c r="S149" s="26">
        <v>0.0</v>
      </c>
      <c r="T149" s="26">
        <v>19.0</v>
      </c>
      <c r="U149" s="25">
        <v>0.0</v>
      </c>
      <c r="V149" s="26">
        <v>30.5</v>
      </c>
      <c r="W149" s="26">
        <v>61.0</v>
      </c>
      <c r="X149" s="25">
        <v>0.0</v>
      </c>
      <c r="Y149" s="26">
        <f>+2</f>
        <v>2</v>
      </c>
      <c r="Z149" s="26">
        <f t="shared" si="41"/>
        <v>5</v>
      </c>
      <c r="AA149" s="26">
        <f>+1</f>
        <v>1</v>
      </c>
      <c r="AB149" s="26">
        <v>0.0</v>
      </c>
      <c r="AC149" s="26">
        <v>3.0</v>
      </c>
      <c r="AD149" s="26">
        <v>22.0</v>
      </c>
      <c r="AE149" s="26">
        <v>11.0</v>
      </c>
      <c r="AF149" s="26">
        <v>0.0</v>
      </c>
      <c r="AG149" s="28">
        <v>14.5</v>
      </c>
    </row>
    <row r="150">
      <c r="A150" s="25" t="s">
        <v>449</v>
      </c>
      <c r="B150" s="25">
        <v>2014.0</v>
      </c>
      <c r="C150" s="25" t="s">
        <v>687</v>
      </c>
      <c r="D150" s="26" t="s">
        <v>602</v>
      </c>
      <c r="E150" s="26">
        <v>74.0</v>
      </c>
      <c r="F150" s="26">
        <v>79.0</v>
      </c>
      <c r="G150" s="26">
        <v>0.0</v>
      </c>
      <c r="H150" s="26">
        <v>0.0</v>
      </c>
      <c r="I150" s="26">
        <v>153.0</v>
      </c>
      <c r="J150" s="25">
        <f>+13</f>
        <v>13</v>
      </c>
      <c r="K150" s="27">
        <v>0.0</v>
      </c>
      <c r="L150" s="26">
        <v>138.0</v>
      </c>
      <c r="M150" s="26">
        <v>152.0</v>
      </c>
      <c r="N150" s="26">
        <v>0.0</v>
      </c>
      <c r="O150" s="26">
        <v>0.0</v>
      </c>
      <c r="P150" s="26">
        <v>14.0</v>
      </c>
      <c r="Q150" s="25">
        <v>0.0</v>
      </c>
      <c r="R150" s="28">
        <v>284.5</v>
      </c>
      <c r="S150" s="26">
        <v>0.0</v>
      </c>
      <c r="T150" s="26">
        <v>16.0</v>
      </c>
      <c r="U150" s="25">
        <v>0.0</v>
      </c>
      <c r="V150" s="26">
        <v>30.5</v>
      </c>
      <c r="W150" s="26">
        <v>61.0</v>
      </c>
      <c r="X150" s="25">
        <v>0.0</v>
      </c>
      <c r="Y150" s="26">
        <f t="shared" ref="Y150:Y151" si="42">+1</f>
        <v>1</v>
      </c>
      <c r="Z150" s="26">
        <f>+13</f>
        <v>13</v>
      </c>
      <c r="AA150" s="26">
        <v>-1.0</v>
      </c>
      <c r="AB150" s="26">
        <v>0.0</v>
      </c>
      <c r="AC150" s="26">
        <v>5.0</v>
      </c>
      <c r="AD150" s="26">
        <v>17.0</v>
      </c>
      <c r="AE150" s="26">
        <v>10.0</v>
      </c>
      <c r="AF150" s="26">
        <v>4.0</v>
      </c>
      <c r="AG150" s="28">
        <v>14.5</v>
      </c>
    </row>
    <row r="151">
      <c r="A151" s="25" t="s">
        <v>449</v>
      </c>
      <c r="B151" s="25">
        <v>2014.0</v>
      </c>
      <c r="C151" s="25" t="s">
        <v>327</v>
      </c>
      <c r="D151" s="26" t="s">
        <v>602</v>
      </c>
      <c r="E151" s="26">
        <v>73.0</v>
      </c>
      <c r="F151" s="26">
        <v>73.0</v>
      </c>
      <c r="G151" s="26">
        <v>0.0</v>
      </c>
      <c r="H151" s="26">
        <v>0.0</v>
      </c>
      <c r="I151" s="26">
        <v>146.0</v>
      </c>
      <c r="J151" s="25">
        <f>+6</f>
        <v>6</v>
      </c>
      <c r="K151" s="27">
        <v>0.0</v>
      </c>
      <c r="L151" s="26">
        <v>123.0</v>
      </c>
      <c r="M151" s="26">
        <v>132.0</v>
      </c>
      <c r="N151" s="26">
        <v>0.0</v>
      </c>
      <c r="O151" s="26">
        <v>0.0</v>
      </c>
      <c r="P151" s="26">
        <v>22.0</v>
      </c>
      <c r="Q151" s="25">
        <v>0.0</v>
      </c>
      <c r="R151" s="28">
        <v>281.8</v>
      </c>
      <c r="S151" s="26">
        <v>0.0</v>
      </c>
      <c r="T151" s="26">
        <v>20.0</v>
      </c>
      <c r="U151" s="25">
        <v>0.0</v>
      </c>
      <c r="V151" s="26">
        <v>30.5</v>
      </c>
      <c r="W151" s="26">
        <v>61.0</v>
      </c>
      <c r="X151" s="25">
        <v>0.0</v>
      </c>
      <c r="Y151" s="26">
        <f t="shared" si="42"/>
        <v>1</v>
      </c>
      <c r="Z151" s="26">
        <f>+4</f>
        <v>4</v>
      </c>
      <c r="AA151" s="26">
        <f>+1</f>
        <v>1</v>
      </c>
      <c r="AB151" s="26">
        <v>0.0</v>
      </c>
      <c r="AC151" s="26">
        <v>1.0</v>
      </c>
      <c r="AD151" s="26">
        <v>28.0</v>
      </c>
      <c r="AE151" s="26">
        <v>7.0</v>
      </c>
      <c r="AF151" s="26">
        <v>0.0</v>
      </c>
      <c r="AG151" s="28">
        <v>13.5</v>
      </c>
    </row>
    <row r="152">
      <c r="A152" s="25" t="s">
        <v>449</v>
      </c>
      <c r="B152" s="25">
        <v>2014.0</v>
      </c>
      <c r="C152" s="25" t="s">
        <v>690</v>
      </c>
      <c r="D152" s="26" t="s">
        <v>602</v>
      </c>
      <c r="E152" s="26">
        <v>74.0</v>
      </c>
      <c r="F152" s="26">
        <v>76.0</v>
      </c>
      <c r="G152" s="26">
        <v>0.0</v>
      </c>
      <c r="H152" s="26">
        <v>0.0</v>
      </c>
      <c r="I152" s="26">
        <v>150.0</v>
      </c>
      <c r="J152" s="25">
        <f t="shared" ref="J152:J153" si="43">+10</f>
        <v>10</v>
      </c>
      <c r="K152" s="27">
        <v>0.0</v>
      </c>
      <c r="L152" s="26">
        <v>138.0</v>
      </c>
      <c r="M152" s="26">
        <v>149.0</v>
      </c>
      <c r="N152" s="26">
        <v>0.0</v>
      </c>
      <c r="O152" s="26">
        <v>0.0</v>
      </c>
      <c r="P152" s="26">
        <v>16.0</v>
      </c>
      <c r="Q152" s="25">
        <v>0.0</v>
      </c>
      <c r="R152" s="28">
        <v>271.5</v>
      </c>
      <c r="S152" s="26">
        <v>0.0</v>
      </c>
      <c r="T152" s="26">
        <v>16.0</v>
      </c>
      <c r="U152" s="25">
        <v>0.0</v>
      </c>
      <c r="V152" s="26">
        <v>29.5</v>
      </c>
      <c r="W152" s="26">
        <v>59.0</v>
      </c>
      <c r="X152" s="25">
        <v>0.0</v>
      </c>
      <c r="Y152" s="26">
        <f>+3</f>
        <v>3</v>
      </c>
      <c r="Z152" s="26">
        <f>+8</f>
        <v>8</v>
      </c>
      <c r="AA152" s="26">
        <v>-1.0</v>
      </c>
      <c r="AB152" s="26">
        <v>0.0</v>
      </c>
      <c r="AC152" s="26">
        <v>3.0</v>
      </c>
      <c r="AD152" s="26">
        <v>22.0</v>
      </c>
      <c r="AE152" s="26">
        <v>9.0</v>
      </c>
      <c r="AF152" s="26">
        <v>2.0</v>
      </c>
      <c r="AG152" s="28">
        <v>13.5</v>
      </c>
    </row>
    <row r="153">
      <c r="A153" s="25" t="s">
        <v>449</v>
      </c>
      <c r="B153" s="25">
        <v>2014.0</v>
      </c>
      <c r="C153" s="25" t="s">
        <v>705</v>
      </c>
      <c r="D153" s="26" t="s">
        <v>602</v>
      </c>
      <c r="E153" s="26">
        <v>74.0</v>
      </c>
      <c r="F153" s="26">
        <v>76.0</v>
      </c>
      <c r="G153" s="26">
        <v>0.0</v>
      </c>
      <c r="H153" s="26">
        <v>0.0</v>
      </c>
      <c r="I153" s="26">
        <v>150.0</v>
      </c>
      <c r="J153" s="25">
        <f t="shared" si="43"/>
        <v>10</v>
      </c>
      <c r="K153" s="27">
        <v>0.0</v>
      </c>
      <c r="L153" s="26">
        <v>138.0</v>
      </c>
      <c r="M153" s="26">
        <v>149.0</v>
      </c>
      <c r="N153" s="26">
        <v>0.0</v>
      </c>
      <c r="O153" s="26">
        <v>0.0</v>
      </c>
      <c r="P153" s="26">
        <v>11.0</v>
      </c>
      <c r="Q153" s="25">
        <v>0.0</v>
      </c>
      <c r="R153" s="28">
        <v>249.3</v>
      </c>
      <c r="S153" s="26">
        <v>0.0</v>
      </c>
      <c r="T153" s="26">
        <v>18.0</v>
      </c>
      <c r="U153" s="25">
        <v>0.0</v>
      </c>
      <c r="V153" s="26">
        <v>30.5</v>
      </c>
      <c r="W153" s="26">
        <v>61.0</v>
      </c>
      <c r="X153" s="25">
        <v>0.0</v>
      </c>
      <c r="Y153" s="26">
        <f t="shared" ref="Y153:Y154" si="44">+2</f>
        <v>2</v>
      </c>
      <c r="Z153" s="26">
        <f>+9</f>
        <v>9</v>
      </c>
      <c r="AA153" s="26">
        <v>-1.0</v>
      </c>
      <c r="AB153" s="26">
        <v>0.0</v>
      </c>
      <c r="AC153" s="26">
        <v>2.0</v>
      </c>
      <c r="AD153" s="26">
        <v>24.0</v>
      </c>
      <c r="AE153" s="26">
        <v>8.0</v>
      </c>
      <c r="AF153" s="26">
        <v>2.0</v>
      </c>
      <c r="AG153" s="28">
        <v>12.0</v>
      </c>
    </row>
    <row r="154">
      <c r="A154" s="25" t="s">
        <v>449</v>
      </c>
      <c r="B154" s="25">
        <v>2014.0</v>
      </c>
      <c r="C154" s="25" t="s">
        <v>714</v>
      </c>
      <c r="D154" s="26" t="s">
        <v>602</v>
      </c>
      <c r="E154" s="26">
        <v>78.0</v>
      </c>
      <c r="F154" s="26">
        <v>75.0</v>
      </c>
      <c r="G154" s="26">
        <v>0.0</v>
      </c>
      <c r="H154" s="26">
        <v>0.0</v>
      </c>
      <c r="I154" s="26">
        <v>153.0</v>
      </c>
      <c r="J154" s="25">
        <f>+13</f>
        <v>13</v>
      </c>
      <c r="K154" s="27">
        <v>0.0</v>
      </c>
      <c r="L154" s="26">
        <v>154.0</v>
      </c>
      <c r="M154" s="26">
        <v>152.0</v>
      </c>
      <c r="N154" s="26">
        <v>0.0</v>
      </c>
      <c r="O154" s="26">
        <v>0.0</v>
      </c>
      <c r="P154" s="26">
        <v>15.0</v>
      </c>
      <c r="Q154" s="25">
        <v>0.0</v>
      </c>
      <c r="R154" s="28">
        <v>276.5</v>
      </c>
      <c r="S154" s="26">
        <v>0.0</v>
      </c>
      <c r="T154" s="26">
        <v>13.0</v>
      </c>
      <c r="U154" s="25">
        <v>0.0</v>
      </c>
      <c r="V154" s="26">
        <v>28.5</v>
      </c>
      <c r="W154" s="26">
        <v>57.0</v>
      </c>
      <c r="X154" s="25">
        <v>0.0</v>
      </c>
      <c r="Y154" s="26">
        <f t="shared" si="44"/>
        <v>2</v>
      </c>
      <c r="Z154" s="26">
        <f>+12</f>
        <v>12</v>
      </c>
      <c r="AA154" s="26">
        <v>-1.0</v>
      </c>
      <c r="AB154" s="26">
        <v>0.0</v>
      </c>
      <c r="AC154" s="26">
        <v>2.0</v>
      </c>
      <c r="AD154" s="26">
        <v>21.0</v>
      </c>
      <c r="AE154" s="26">
        <v>11.0</v>
      </c>
      <c r="AF154" s="26">
        <v>2.0</v>
      </c>
      <c r="AG154" s="28">
        <v>9.0</v>
      </c>
    </row>
    <row r="155">
      <c r="A155" s="25" t="s">
        <v>449</v>
      </c>
      <c r="B155" s="25">
        <v>2014.0</v>
      </c>
      <c r="C155" s="25" t="s">
        <v>261</v>
      </c>
      <c r="D155" s="26" t="s">
        <v>682</v>
      </c>
      <c r="E155" s="26">
        <v>73.0</v>
      </c>
      <c r="F155" s="26">
        <v>0.0</v>
      </c>
      <c r="G155" s="26">
        <v>0.0</v>
      </c>
      <c r="H155" s="26">
        <v>0.0</v>
      </c>
      <c r="I155" s="26">
        <v>73.0</v>
      </c>
      <c r="J155" s="25">
        <f>+3</f>
        <v>3</v>
      </c>
      <c r="K155" s="27">
        <v>0.0</v>
      </c>
      <c r="L155" s="26">
        <v>123.0</v>
      </c>
      <c r="M155" s="26">
        <v>0.0</v>
      </c>
      <c r="N155" s="26">
        <v>0.0</v>
      </c>
      <c r="O155" s="26">
        <v>0.0</v>
      </c>
      <c r="P155" s="26">
        <v>6.0</v>
      </c>
      <c r="Q155" s="25">
        <v>0.0</v>
      </c>
      <c r="R155" s="28">
        <v>305.0</v>
      </c>
      <c r="S155" s="26">
        <v>0.0</v>
      </c>
      <c r="T155" s="26">
        <v>11.0</v>
      </c>
      <c r="U155" s="25">
        <v>0.0</v>
      </c>
      <c r="V155" s="26">
        <v>31.0</v>
      </c>
      <c r="W155" s="26">
        <v>31.0</v>
      </c>
      <c r="X155" s="25">
        <v>0.0</v>
      </c>
      <c r="Y155" s="26" t="s">
        <v>34</v>
      </c>
      <c r="Z155" s="26">
        <f>+4</f>
        <v>4</v>
      </c>
      <c r="AA155" s="26">
        <v>-1.0</v>
      </c>
      <c r="AB155" s="26">
        <v>0.0</v>
      </c>
      <c r="AC155" s="26">
        <v>2.0</v>
      </c>
      <c r="AD155" s="26">
        <v>11.0</v>
      </c>
      <c r="AE155" s="26">
        <v>5.0</v>
      </c>
      <c r="AF155" s="26">
        <v>0.0</v>
      </c>
      <c r="AG155" s="28">
        <v>9.0</v>
      </c>
    </row>
    <row r="156">
      <c r="A156" s="25" t="s">
        <v>449</v>
      </c>
      <c r="B156" s="25">
        <v>2014.0</v>
      </c>
      <c r="C156" s="25" t="s">
        <v>680</v>
      </c>
      <c r="D156" s="26" t="s">
        <v>682</v>
      </c>
      <c r="E156" s="26">
        <v>74.0</v>
      </c>
      <c r="F156" s="26">
        <v>0.0</v>
      </c>
      <c r="G156" s="26">
        <v>0.0</v>
      </c>
      <c r="H156" s="26">
        <v>0.0</v>
      </c>
      <c r="I156" s="26">
        <v>74.0</v>
      </c>
      <c r="J156" s="25">
        <f>+4</f>
        <v>4</v>
      </c>
      <c r="K156" s="27">
        <v>0.0</v>
      </c>
      <c r="L156" s="26">
        <v>138.0</v>
      </c>
      <c r="M156" s="26">
        <v>0.0</v>
      </c>
      <c r="N156" s="26">
        <v>0.0</v>
      </c>
      <c r="O156" s="26">
        <v>0.0</v>
      </c>
      <c r="P156" s="26">
        <v>5.0</v>
      </c>
      <c r="Q156" s="25">
        <v>0.0</v>
      </c>
      <c r="R156" s="28">
        <v>276.5</v>
      </c>
      <c r="S156" s="26">
        <v>0.0</v>
      </c>
      <c r="T156" s="26">
        <v>8.0</v>
      </c>
      <c r="U156" s="25">
        <v>0.0</v>
      </c>
      <c r="V156" s="26">
        <v>28.0</v>
      </c>
      <c r="W156" s="26">
        <v>28.0</v>
      </c>
      <c r="X156" s="25">
        <v>0.0</v>
      </c>
      <c r="Y156" s="26">
        <f t="shared" ref="Y156:Y157" si="45">+1</f>
        <v>1</v>
      </c>
      <c r="Z156" s="26">
        <f>+2</f>
        <v>2</v>
      </c>
      <c r="AA156" s="26">
        <f>+1</f>
        <v>1</v>
      </c>
      <c r="AB156" s="26">
        <v>0.0</v>
      </c>
      <c r="AC156" s="26">
        <v>2.0</v>
      </c>
      <c r="AD156" s="26">
        <v>10.0</v>
      </c>
      <c r="AE156" s="26">
        <v>6.0</v>
      </c>
      <c r="AF156" s="26">
        <v>0.0</v>
      </c>
      <c r="AG156" s="28">
        <v>8.0</v>
      </c>
    </row>
    <row r="157">
      <c r="A157" s="25" t="s">
        <v>449</v>
      </c>
      <c r="B157" s="25">
        <v>2014.0</v>
      </c>
      <c r="C157" s="25" t="s">
        <v>731</v>
      </c>
      <c r="D157" s="26" t="s">
        <v>682</v>
      </c>
      <c r="E157" s="26">
        <v>78.0</v>
      </c>
      <c r="F157" s="26">
        <v>0.0</v>
      </c>
      <c r="G157" s="26">
        <v>0.0</v>
      </c>
      <c r="H157" s="26">
        <v>0.0</v>
      </c>
      <c r="I157" s="26">
        <v>78.0</v>
      </c>
      <c r="J157" s="25">
        <f>+8</f>
        <v>8</v>
      </c>
      <c r="K157" s="27">
        <v>0.0</v>
      </c>
      <c r="L157" s="26">
        <v>154.0</v>
      </c>
      <c r="M157" s="26">
        <v>0.0</v>
      </c>
      <c r="N157" s="26">
        <v>0.0</v>
      </c>
      <c r="O157" s="26">
        <v>0.0</v>
      </c>
      <c r="P157" s="26">
        <v>6.0</v>
      </c>
      <c r="Q157" s="25">
        <v>0.0</v>
      </c>
      <c r="R157" s="28">
        <v>273.0</v>
      </c>
      <c r="S157" s="26">
        <v>0.0</v>
      </c>
      <c r="T157" s="26">
        <v>9.0</v>
      </c>
      <c r="U157" s="25">
        <v>0.0</v>
      </c>
      <c r="V157" s="26">
        <v>34.0</v>
      </c>
      <c r="W157" s="26">
        <v>34.0</v>
      </c>
      <c r="X157" s="25">
        <v>0.0</v>
      </c>
      <c r="Y157" s="26">
        <f t="shared" si="45"/>
        <v>1</v>
      </c>
      <c r="Z157" s="26">
        <f>+7</f>
        <v>7</v>
      </c>
      <c r="AA157" s="26" t="s">
        <v>34</v>
      </c>
      <c r="AB157" s="26">
        <v>0.0</v>
      </c>
      <c r="AC157" s="26">
        <v>1.0</v>
      </c>
      <c r="AD157" s="26">
        <v>9.0</v>
      </c>
      <c r="AE157" s="26">
        <v>7.0</v>
      </c>
      <c r="AF157" s="26">
        <v>1.0</v>
      </c>
      <c r="AG157" s="28">
        <v>3.0</v>
      </c>
    </row>
  </sheetData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6" max="8" width="12.14"/>
    <col customWidth="1" min="9" max="9" width="7.86"/>
    <col customWidth="1" min="10" max="10" width="12.0"/>
    <col customWidth="1" min="11" max="11" width="24.29"/>
    <col customWidth="1" min="12" max="12" width="17.0"/>
    <col customWidth="1" min="13" max="13" width="12.0"/>
    <col customWidth="1" min="14" max="14" width="6.57"/>
    <col customWidth="1" min="15" max="15" width="6.29"/>
    <col customWidth="1" min="16" max="16" width="6.0"/>
    <col customWidth="1" min="17" max="17" width="5.57"/>
    <col customWidth="1" min="18" max="18" width="9.57"/>
    <col customWidth="1" min="19" max="19" width="13.86"/>
    <col customWidth="1" min="20" max="20" width="12.0"/>
  </cols>
  <sheetData>
    <row r="1">
      <c r="A1" s="29" t="s">
        <v>689</v>
      </c>
      <c r="B1" s="29" t="s">
        <v>1</v>
      </c>
      <c r="C1" s="29" t="s">
        <v>23</v>
      </c>
      <c r="D1" s="29" t="s">
        <v>691</v>
      </c>
      <c r="E1" s="29" t="s">
        <v>692</v>
      </c>
      <c r="F1" s="29" t="s">
        <v>693</v>
      </c>
      <c r="G1" s="29"/>
      <c r="H1" s="29" t="s">
        <v>694</v>
      </c>
      <c r="I1" s="29" t="s">
        <v>689</v>
      </c>
      <c r="J1" s="29" t="s">
        <v>695</v>
      </c>
      <c r="K1" s="29" t="s">
        <v>696</v>
      </c>
      <c r="L1" s="29" t="s">
        <v>697</v>
      </c>
      <c r="M1" s="29" t="s">
        <v>698</v>
      </c>
      <c r="N1" s="29" t="s">
        <v>699</v>
      </c>
      <c r="O1" s="29" t="s">
        <v>23</v>
      </c>
      <c r="P1" s="29" t="s">
        <v>700</v>
      </c>
      <c r="Q1" s="29" t="s">
        <v>701</v>
      </c>
      <c r="R1" s="29" t="s">
        <v>702</v>
      </c>
      <c r="S1" s="29" t="s">
        <v>703</v>
      </c>
      <c r="T1" s="29" t="s">
        <v>704</v>
      </c>
      <c r="V1" s="29" t="s">
        <v>689</v>
      </c>
      <c r="W1" s="29" t="s">
        <v>1</v>
      </c>
      <c r="X1" s="29" t="s">
        <v>706</v>
      </c>
      <c r="Y1" s="29" t="s">
        <v>23</v>
      </c>
    </row>
    <row r="2">
      <c r="A2" s="29" t="s">
        <v>707</v>
      </c>
      <c r="B2" s="29" t="s">
        <v>53</v>
      </c>
      <c r="C2" s="30">
        <v>12200.0</v>
      </c>
      <c r="D2" s="29" t="s">
        <v>709</v>
      </c>
      <c r="E2" s="30">
        <v>73.286</v>
      </c>
      <c r="F2" s="29" t="s">
        <v>710</v>
      </c>
      <c r="G2" s="29"/>
      <c r="H2" s="29" t="s">
        <v>711</v>
      </c>
      <c r="I2" s="29" t="s">
        <v>707</v>
      </c>
      <c r="J2" s="29" t="s">
        <v>712</v>
      </c>
      <c r="K2" s="29" t="s">
        <v>53</v>
      </c>
      <c r="L2" s="29" t="s">
        <v>713</v>
      </c>
      <c r="M2" s="30">
        <v>72.7416687</v>
      </c>
      <c r="N2" s="30">
        <v>12.0</v>
      </c>
      <c r="O2" s="30">
        <v>10600.0</v>
      </c>
      <c r="P2" s="31"/>
      <c r="Q2" s="31"/>
      <c r="R2" s="31"/>
      <c r="S2" s="31"/>
      <c r="T2" s="31"/>
      <c r="V2" s="29" t="s">
        <v>707</v>
      </c>
      <c r="W2" s="29" t="s">
        <v>321</v>
      </c>
      <c r="X2" s="30">
        <v>64.85</v>
      </c>
      <c r="Y2" s="32">
        <v>11100.0</v>
      </c>
    </row>
    <row r="3">
      <c r="A3" s="29" t="s">
        <v>707</v>
      </c>
      <c r="B3" s="29" t="s">
        <v>108</v>
      </c>
      <c r="C3" s="30">
        <v>11400.0</v>
      </c>
      <c r="D3" s="29" t="s">
        <v>709</v>
      </c>
      <c r="E3" s="30">
        <v>71.088</v>
      </c>
      <c r="F3" s="29" t="s">
        <v>710</v>
      </c>
      <c r="G3" s="29"/>
      <c r="H3" s="29" t="s">
        <v>715</v>
      </c>
      <c r="I3" s="29" t="s">
        <v>707</v>
      </c>
      <c r="J3" s="29" t="s">
        <v>716</v>
      </c>
      <c r="K3" s="29" t="s">
        <v>108</v>
      </c>
      <c r="L3" s="29" t="s">
        <v>717</v>
      </c>
      <c r="M3" s="30">
        <v>63.7555542</v>
      </c>
      <c r="N3" s="30">
        <v>18.0</v>
      </c>
      <c r="O3" s="30">
        <v>10100.0</v>
      </c>
      <c r="P3" s="31"/>
      <c r="Q3" s="31"/>
      <c r="R3" s="31"/>
      <c r="S3" s="31"/>
      <c r="T3" s="31"/>
      <c r="V3" s="29" t="s">
        <v>707</v>
      </c>
      <c r="W3" s="29" t="s">
        <v>338</v>
      </c>
      <c r="X3" s="30">
        <v>71.35</v>
      </c>
      <c r="Y3" s="32">
        <v>11300.0</v>
      </c>
    </row>
    <row r="4">
      <c r="A4" s="29" t="s">
        <v>707</v>
      </c>
      <c r="B4" s="29" t="s">
        <v>135</v>
      </c>
      <c r="C4" s="30">
        <v>10300.0</v>
      </c>
      <c r="D4" s="29" t="s">
        <v>709</v>
      </c>
      <c r="E4" s="30">
        <v>68.35</v>
      </c>
      <c r="F4" s="29" t="s">
        <v>710</v>
      </c>
      <c r="G4" s="29"/>
      <c r="H4" s="29" t="s">
        <v>718</v>
      </c>
      <c r="I4" s="29" t="s">
        <v>707</v>
      </c>
      <c r="J4" s="29" t="s">
        <v>719</v>
      </c>
      <c r="K4" s="29" t="s">
        <v>56</v>
      </c>
      <c r="L4" s="29" t="s">
        <v>720</v>
      </c>
      <c r="M4" s="30">
        <v>67.56428746</v>
      </c>
      <c r="N4" s="30">
        <v>14.0</v>
      </c>
      <c r="O4" s="30">
        <v>9500.0</v>
      </c>
      <c r="P4" s="31"/>
      <c r="Q4" s="31"/>
      <c r="R4" s="31"/>
      <c r="S4" s="29" t="s">
        <v>39</v>
      </c>
      <c r="T4" s="29" t="s">
        <v>721</v>
      </c>
      <c r="V4" s="29" t="s">
        <v>707</v>
      </c>
      <c r="W4" s="29" t="s">
        <v>350</v>
      </c>
      <c r="X4" s="30">
        <v>69.47</v>
      </c>
      <c r="Y4" s="32">
        <v>11600.0</v>
      </c>
    </row>
    <row r="5">
      <c r="A5" s="29" t="s">
        <v>707</v>
      </c>
      <c r="B5" s="29" t="s">
        <v>56</v>
      </c>
      <c r="C5" s="30">
        <v>9800.0</v>
      </c>
      <c r="D5" s="29" t="s">
        <v>709</v>
      </c>
      <c r="E5" s="30">
        <v>63.967</v>
      </c>
      <c r="F5" s="29" t="s">
        <v>710</v>
      </c>
      <c r="G5" s="29"/>
      <c r="H5" s="29" t="s">
        <v>722</v>
      </c>
      <c r="I5" s="29" t="s">
        <v>707</v>
      </c>
      <c r="J5" s="29" t="s">
        <v>723</v>
      </c>
      <c r="K5" s="29" t="s">
        <v>134</v>
      </c>
      <c r="L5" s="29" t="s">
        <v>724</v>
      </c>
      <c r="M5" s="30">
        <v>69.4608685</v>
      </c>
      <c r="N5" s="30">
        <v>23.0</v>
      </c>
      <c r="O5" s="30">
        <v>9200.0</v>
      </c>
      <c r="P5" s="31"/>
      <c r="Q5" s="31"/>
      <c r="R5" s="31"/>
      <c r="S5" s="31"/>
      <c r="T5" s="31"/>
      <c r="V5" s="29" t="s">
        <v>707</v>
      </c>
      <c r="W5" s="29" t="s">
        <v>360</v>
      </c>
      <c r="X5" s="30">
        <v>72.35</v>
      </c>
      <c r="Y5" s="32">
        <v>12000.0</v>
      </c>
    </row>
    <row r="6">
      <c r="A6" s="29" t="s">
        <v>707</v>
      </c>
      <c r="B6" s="29" t="s">
        <v>134</v>
      </c>
      <c r="C6" s="30">
        <v>9500.0</v>
      </c>
      <c r="D6" s="29" t="s">
        <v>709</v>
      </c>
      <c r="E6" s="30">
        <v>71.417</v>
      </c>
      <c r="F6" s="29" t="s">
        <v>710</v>
      </c>
      <c r="G6" s="29"/>
      <c r="H6" s="29" t="s">
        <v>725</v>
      </c>
      <c r="I6" s="29" t="s">
        <v>707</v>
      </c>
      <c r="J6" s="29" t="s">
        <v>726</v>
      </c>
      <c r="K6" s="29" t="s">
        <v>135</v>
      </c>
      <c r="L6" s="29" t="s">
        <v>727</v>
      </c>
      <c r="M6" s="30">
        <v>64.5083313</v>
      </c>
      <c r="N6" s="30">
        <v>24.0</v>
      </c>
      <c r="O6" s="30">
        <v>9000.0</v>
      </c>
      <c r="P6" s="31"/>
      <c r="Q6" s="31"/>
      <c r="R6" s="31"/>
      <c r="S6" s="31"/>
      <c r="T6" s="31"/>
      <c r="V6" s="29" t="s">
        <v>707</v>
      </c>
      <c r="W6" s="29" t="s">
        <v>157</v>
      </c>
      <c r="X6" s="30">
        <v>72.96</v>
      </c>
      <c r="Y6" s="32">
        <v>13900.0</v>
      </c>
    </row>
    <row r="7">
      <c r="A7" s="29" t="s">
        <v>707</v>
      </c>
      <c r="B7" s="29" t="s">
        <v>158</v>
      </c>
      <c r="C7" s="30">
        <v>9400.0</v>
      </c>
      <c r="D7" s="29" t="s">
        <v>709</v>
      </c>
      <c r="E7" s="30">
        <v>51.688</v>
      </c>
      <c r="F7" s="29" t="s">
        <v>710</v>
      </c>
      <c r="G7" s="29"/>
      <c r="H7" s="29" t="s">
        <v>728</v>
      </c>
      <c r="I7" s="29" t="s">
        <v>707</v>
      </c>
      <c r="J7" s="29" t="s">
        <v>729</v>
      </c>
      <c r="K7" s="29" t="s">
        <v>127</v>
      </c>
      <c r="L7" s="29" t="s">
        <v>730</v>
      </c>
      <c r="M7" s="30">
        <v>61.42777507</v>
      </c>
      <c r="N7" s="30">
        <v>18.0</v>
      </c>
      <c r="O7" s="30">
        <v>8600.0</v>
      </c>
      <c r="P7" s="31"/>
      <c r="Q7" s="31"/>
      <c r="R7" s="31"/>
      <c r="S7" s="31"/>
      <c r="T7" s="31"/>
      <c r="V7" s="29" t="s">
        <v>707</v>
      </c>
      <c r="W7" s="29" t="s">
        <v>383</v>
      </c>
      <c r="X7" s="30">
        <v>41.25</v>
      </c>
      <c r="Y7" s="32">
        <v>10500.0</v>
      </c>
    </row>
    <row r="8">
      <c r="A8" s="29" t="s">
        <v>707</v>
      </c>
      <c r="B8" s="29" t="s">
        <v>109</v>
      </c>
      <c r="C8" s="30">
        <v>9100.0</v>
      </c>
      <c r="D8" s="29" t="s">
        <v>709</v>
      </c>
      <c r="E8" s="30">
        <v>44.038</v>
      </c>
      <c r="F8" s="29" t="s">
        <v>710</v>
      </c>
      <c r="G8" s="29"/>
      <c r="H8" s="29" t="s">
        <v>732</v>
      </c>
      <c r="I8" s="29" t="s">
        <v>707</v>
      </c>
      <c r="J8" s="29" t="s">
        <v>733</v>
      </c>
      <c r="K8" s="29" t="s">
        <v>176</v>
      </c>
      <c r="L8" s="29" t="s">
        <v>734</v>
      </c>
      <c r="M8" s="30">
        <v>54.70384803</v>
      </c>
      <c r="N8" s="30">
        <v>26.0</v>
      </c>
      <c r="O8" s="30">
        <v>8400.0</v>
      </c>
      <c r="P8" s="31"/>
      <c r="Q8" s="31"/>
      <c r="R8" s="31"/>
      <c r="S8" s="31"/>
      <c r="T8" s="31"/>
      <c r="V8" s="29" t="s">
        <v>707</v>
      </c>
      <c r="W8" s="29" t="s">
        <v>392</v>
      </c>
      <c r="X8" s="30">
        <v>0.0</v>
      </c>
      <c r="Y8" s="32">
        <v>10600.0</v>
      </c>
    </row>
    <row r="9">
      <c r="A9" s="29" t="s">
        <v>707</v>
      </c>
      <c r="B9" s="29" t="s">
        <v>279</v>
      </c>
      <c r="C9" s="30">
        <v>9000.0</v>
      </c>
      <c r="D9" s="29" t="s">
        <v>709</v>
      </c>
      <c r="E9" s="30">
        <v>56.433</v>
      </c>
      <c r="F9" s="29" t="s">
        <v>710</v>
      </c>
      <c r="G9" s="29"/>
      <c r="H9" s="29" t="s">
        <v>735</v>
      </c>
      <c r="I9" s="29" t="s">
        <v>707</v>
      </c>
      <c r="J9" s="29" t="s">
        <v>736</v>
      </c>
      <c r="K9" s="29" t="s">
        <v>158</v>
      </c>
      <c r="L9" s="29" t="s">
        <v>737</v>
      </c>
      <c r="M9" s="30">
        <v>49.64374924</v>
      </c>
      <c r="N9" s="30">
        <v>16.0</v>
      </c>
      <c r="O9" s="30">
        <v>8300.0</v>
      </c>
      <c r="P9" s="31"/>
      <c r="Q9" s="31"/>
      <c r="R9" s="31"/>
      <c r="S9" s="31"/>
      <c r="T9" s="31"/>
      <c r="V9" s="29" t="s">
        <v>707</v>
      </c>
      <c r="W9" s="29" t="s">
        <v>394</v>
      </c>
      <c r="X9" s="30">
        <v>31.16</v>
      </c>
      <c r="Y9" s="32">
        <v>10500.0</v>
      </c>
    </row>
    <row r="10">
      <c r="A10" s="29" t="s">
        <v>707</v>
      </c>
      <c r="B10" s="29" t="s">
        <v>46</v>
      </c>
      <c r="C10" s="30">
        <v>8900.0</v>
      </c>
      <c r="D10" s="29" t="s">
        <v>709</v>
      </c>
      <c r="E10" s="30">
        <v>55.889</v>
      </c>
      <c r="F10" s="29" t="s">
        <v>710</v>
      </c>
      <c r="G10" s="29"/>
      <c r="H10" s="29" t="s">
        <v>739</v>
      </c>
      <c r="I10" s="29" t="s">
        <v>707</v>
      </c>
      <c r="J10" s="29" t="s">
        <v>740</v>
      </c>
      <c r="K10" s="29" t="s">
        <v>173</v>
      </c>
      <c r="L10" s="29" t="s">
        <v>741</v>
      </c>
      <c r="M10" s="30">
        <v>61.58095006</v>
      </c>
      <c r="N10" s="30">
        <v>21.0</v>
      </c>
      <c r="O10" s="30">
        <v>8000.0</v>
      </c>
      <c r="P10" s="31"/>
      <c r="Q10" s="31"/>
      <c r="R10" s="31"/>
      <c r="S10" s="31"/>
      <c r="T10" s="31"/>
      <c r="V10" s="29" t="s">
        <v>707</v>
      </c>
      <c r="W10" s="29" t="s">
        <v>375</v>
      </c>
      <c r="X10" s="30">
        <v>83.1</v>
      </c>
      <c r="Y10" s="32">
        <v>12100.0</v>
      </c>
    </row>
    <row r="11">
      <c r="A11" s="29" t="s">
        <v>707</v>
      </c>
      <c r="B11" s="29" t="s">
        <v>226</v>
      </c>
      <c r="C11" s="30">
        <v>8800.0</v>
      </c>
      <c r="D11" s="29" t="s">
        <v>709</v>
      </c>
      <c r="E11" s="30">
        <v>57.611</v>
      </c>
      <c r="F11" s="29" t="s">
        <v>710</v>
      </c>
      <c r="G11" s="29"/>
      <c r="H11" s="29" t="s">
        <v>742</v>
      </c>
      <c r="I11" s="29" t="s">
        <v>707</v>
      </c>
      <c r="J11" s="29" t="s">
        <v>743</v>
      </c>
      <c r="K11" s="29" t="s">
        <v>159</v>
      </c>
      <c r="L11" s="29" t="s">
        <v>744</v>
      </c>
      <c r="M11" s="30">
        <v>60.0</v>
      </c>
      <c r="N11" s="30">
        <v>18.0</v>
      </c>
      <c r="O11" s="30">
        <v>7900.0</v>
      </c>
      <c r="P11" s="31"/>
      <c r="Q11" s="31"/>
      <c r="R11" s="31"/>
      <c r="S11" s="31"/>
      <c r="T11" s="31"/>
      <c r="V11" s="29" t="s">
        <v>707</v>
      </c>
      <c r="W11" s="29" t="s">
        <v>245</v>
      </c>
      <c r="X11" s="30">
        <v>86.3</v>
      </c>
      <c r="Y11" s="32">
        <v>13100.0</v>
      </c>
    </row>
    <row r="12">
      <c r="A12" s="29" t="s">
        <v>707</v>
      </c>
      <c r="B12" s="29" t="s">
        <v>219</v>
      </c>
      <c r="C12" s="30">
        <v>8700.0</v>
      </c>
      <c r="D12" s="29" t="s">
        <v>709</v>
      </c>
      <c r="E12" s="30">
        <v>62.083</v>
      </c>
      <c r="F12" s="29" t="s">
        <v>710</v>
      </c>
      <c r="G12" s="29"/>
      <c r="H12" s="29" t="s">
        <v>745</v>
      </c>
      <c r="I12" s="29" t="s">
        <v>707</v>
      </c>
      <c r="J12" s="29" t="s">
        <v>746</v>
      </c>
      <c r="K12" s="29" t="s">
        <v>229</v>
      </c>
      <c r="L12" s="29" t="s">
        <v>747</v>
      </c>
      <c r="M12" s="30">
        <v>52.60000102</v>
      </c>
      <c r="N12" s="30">
        <v>12.0</v>
      </c>
      <c r="O12" s="30">
        <v>7800.0</v>
      </c>
      <c r="P12" s="31"/>
      <c r="Q12" s="31"/>
      <c r="R12" s="31"/>
      <c r="S12" s="31"/>
      <c r="T12" s="31"/>
      <c r="V12" s="29" t="s">
        <v>707</v>
      </c>
      <c r="W12" s="29" t="s">
        <v>285</v>
      </c>
      <c r="X12" s="30">
        <v>60.24</v>
      </c>
      <c r="Y12" s="32">
        <v>10700.0</v>
      </c>
    </row>
    <row r="13">
      <c r="A13" s="29" t="s">
        <v>707</v>
      </c>
      <c r="B13" s="29" t="s">
        <v>229</v>
      </c>
      <c r="C13" s="30">
        <v>8600.0</v>
      </c>
      <c r="D13" s="29" t="s">
        <v>709</v>
      </c>
      <c r="E13" s="30">
        <v>56.071</v>
      </c>
      <c r="F13" s="29" t="s">
        <v>710</v>
      </c>
      <c r="G13" s="29"/>
      <c r="H13" s="29" t="s">
        <v>748</v>
      </c>
      <c r="I13" s="29" t="s">
        <v>707</v>
      </c>
      <c r="J13" s="29" t="s">
        <v>749</v>
      </c>
      <c r="K13" s="29" t="s">
        <v>288</v>
      </c>
      <c r="L13" s="29" t="s">
        <v>750</v>
      </c>
      <c r="M13" s="30">
        <v>44.17391304</v>
      </c>
      <c r="N13" s="30">
        <v>23.0</v>
      </c>
      <c r="O13" s="30">
        <v>7600.0</v>
      </c>
      <c r="P13" s="31"/>
      <c r="Q13" s="31"/>
      <c r="R13" s="31"/>
      <c r="S13" s="31"/>
      <c r="T13" s="31"/>
      <c r="V13" s="29" t="s">
        <v>707</v>
      </c>
      <c r="W13" s="29" t="s">
        <v>352</v>
      </c>
      <c r="X13" s="30">
        <v>70.6</v>
      </c>
      <c r="Y13" s="32">
        <v>11900.0</v>
      </c>
    </row>
    <row r="14">
      <c r="A14" s="29" t="s">
        <v>707</v>
      </c>
      <c r="B14" s="29" t="s">
        <v>127</v>
      </c>
      <c r="C14" s="30">
        <v>8500.0</v>
      </c>
      <c r="D14" s="29" t="s">
        <v>709</v>
      </c>
      <c r="E14" s="30">
        <v>61.324</v>
      </c>
      <c r="F14" s="29" t="s">
        <v>710</v>
      </c>
      <c r="G14" s="29"/>
      <c r="H14" s="29" t="s">
        <v>757</v>
      </c>
      <c r="I14" s="29" t="s">
        <v>707</v>
      </c>
      <c r="J14" s="29" t="s">
        <v>759</v>
      </c>
      <c r="K14" s="29" t="s">
        <v>46</v>
      </c>
      <c r="L14" s="29" t="s">
        <v>760</v>
      </c>
      <c r="M14" s="30">
        <v>62.38695758</v>
      </c>
      <c r="N14" s="30">
        <v>23.0</v>
      </c>
      <c r="O14" s="30">
        <v>7500.0</v>
      </c>
      <c r="P14" s="31"/>
      <c r="Q14" s="31"/>
      <c r="R14" s="31"/>
      <c r="S14" s="31"/>
      <c r="T14" s="31"/>
      <c r="V14" s="29" t="s">
        <v>707</v>
      </c>
      <c r="W14" s="29" t="s">
        <v>46</v>
      </c>
      <c r="X14" s="30">
        <v>100.6</v>
      </c>
      <c r="Y14" s="32">
        <v>14800.0</v>
      </c>
    </row>
    <row r="15">
      <c r="A15" s="29" t="s">
        <v>707</v>
      </c>
      <c r="B15" s="29" t="s">
        <v>232</v>
      </c>
      <c r="C15" s="30">
        <v>8400.0</v>
      </c>
      <c r="D15" s="29" t="s">
        <v>709</v>
      </c>
      <c r="E15" s="30">
        <v>44.972</v>
      </c>
      <c r="F15" s="29" t="s">
        <v>710</v>
      </c>
      <c r="G15" s="29"/>
      <c r="H15" s="29" t="s">
        <v>761</v>
      </c>
      <c r="I15" s="29" t="s">
        <v>707</v>
      </c>
      <c r="J15" s="29" t="s">
        <v>762</v>
      </c>
      <c r="K15" s="29" t="s">
        <v>219</v>
      </c>
      <c r="L15" s="29" t="s">
        <v>763</v>
      </c>
      <c r="M15" s="30">
        <v>58.99333496</v>
      </c>
      <c r="N15" s="30">
        <v>15.0</v>
      </c>
      <c r="O15" s="30">
        <v>7400.0</v>
      </c>
      <c r="P15" s="31"/>
      <c r="Q15" s="31"/>
      <c r="R15" s="31"/>
      <c r="S15" s="31"/>
      <c r="T15" s="31"/>
      <c r="V15" s="29" t="s">
        <v>707</v>
      </c>
      <c r="W15" s="29" t="s">
        <v>334</v>
      </c>
      <c r="X15" s="30">
        <v>85.04</v>
      </c>
      <c r="Y15" s="32">
        <v>11400.0</v>
      </c>
    </row>
    <row r="16">
      <c r="A16" s="29" t="s">
        <v>707</v>
      </c>
      <c r="B16" s="29" t="s">
        <v>152</v>
      </c>
      <c r="C16" s="30">
        <v>8300.0</v>
      </c>
      <c r="D16" s="29" t="s">
        <v>709</v>
      </c>
      <c r="E16" s="30">
        <v>56.625</v>
      </c>
      <c r="F16" s="29" t="s">
        <v>710</v>
      </c>
      <c r="G16" s="29"/>
      <c r="H16" s="29" t="s">
        <v>764</v>
      </c>
      <c r="I16" s="29" t="s">
        <v>707</v>
      </c>
      <c r="J16" s="29" t="s">
        <v>766</v>
      </c>
      <c r="K16" s="29" t="s">
        <v>226</v>
      </c>
      <c r="L16" s="29" t="s">
        <v>767</v>
      </c>
      <c r="M16" s="30">
        <v>58.17894865</v>
      </c>
      <c r="N16" s="30">
        <v>19.0</v>
      </c>
      <c r="O16" s="30">
        <v>7400.0</v>
      </c>
      <c r="P16" s="31"/>
      <c r="Q16" s="31"/>
      <c r="R16" s="31"/>
      <c r="S16" s="31"/>
      <c r="T16" s="31"/>
      <c r="V16" s="29" t="s">
        <v>707</v>
      </c>
      <c r="W16" s="29" t="s">
        <v>184</v>
      </c>
      <c r="X16" s="30">
        <v>80.62</v>
      </c>
      <c r="Y16" s="32">
        <v>12400.0</v>
      </c>
    </row>
    <row r="17">
      <c r="A17" s="29" t="s">
        <v>707</v>
      </c>
      <c r="B17" s="29" t="s">
        <v>130</v>
      </c>
      <c r="C17" s="30">
        <v>8200.0</v>
      </c>
      <c r="D17" s="29" t="s">
        <v>709</v>
      </c>
      <c r="E17" s="30">
        <v>56.306</v>
      </c>
      <c r="F17" s="29" t="s">
        <v>710</v>
      </c>
      <c r="G17" s="29"/>
      <c r="H17" s="29" t="s">
        <v>768</v>
      </c>
      <c r="I17" s="29" t="s">
        <v>707</v>
      </c>
      <c r="J17" s="29" t="s">
        <v>769</v>
      </c>
      <c r="K17" s="29" t="s">
        <v>207</v>
      </c>
      <c r="L17" s="29" t="s">
        <v>770</v>
      </c>
      <c r="M17" s="30">
        <v>57.87857056</v>
      </c>
      <c r="N17" s="30">
        <v>14.0</v>
      </c>
      <c r="O17" s="30">
        <v>7300.0</v>
      </c>
      <c r="P17" s="31"/>
      <c r="Q17" s="31"/>
      <c r="R17" s="31"/>
      <c r="S17" s="31"/>
      <c r="T17" s="31"/>
      <c r="V17" s="29" t="s">
        <v>707</v>
      </c>
      <c r="W17" s="29" t="s">
        <v>302</v>
      </c>
      <c r="X17" s="30">
        <v>69.35</v>
      </c>
      <c r="Y17" s="32">
        <v>11700.0</v>
      </c>
    </row>
    <row r="18">
      <c r="A18" s="29" t="s">
        <v>707</v>
      </c>
      <c r="B18" s="29" t="s">
        <v>165</v>
      </c>
      <c r="C18" s="30">
        <v>8100.0</v>
      </c>
      <c r="D18" s="29" t="s">
        <v>709</v>
      </c>
      <c r="E18" s="30">
        <v>45.083</v>
      </c>
      <c r="F18" s="29" t="s">
        <v>710</v>
      </c>
      <c r="G18" s="29"/>
      <c r="H18" s="29" t="s">
        <v>771</v>
      </c>
      <c r="I18" s="29" t="s">
        <v>707</v>
      </c>
      <c r="J18" s="29" t="s">
        <v>749</v>
      </c>
      <c r="K18" s="29" t="s">
        <v>44</v>
      </c>
      <c r="L18" s="29" t="s">
        <v>772</v>
      </c>
      <c r="M18" s="30">
        <v>81.72856794</v>
      </c>
      <c r="N18" s="30">
        <v>7.0</v>
      </c>
      <c r="O18" s="30">
        <v>7200.0</v>
      </c>
      <c r="P18" s="31"/>
      <c r="Q18" s="31"/>
      <c r="R18" s="31"/>
      <c r="S18" s="31"/>
      <c r="T18" s="31"/>
      <c r="V18" s="29" t="s">
        <v>707</v>
      </c>
      <c r="W18" s="29" t="s">
        <v>126</v>
      </c>
      <c r="X18" s="30">
        <v>89.68</v>
      </c>
      <c r="Y18" s="32">
        <v>15000.0</v>
      </c>
    </row>
    <row r="19">
      <c r="A19" s="29" t="s">
        <v>707</v>
      </c>
      <c r="B19" s="29" t="s">
        <v>44</v>
      </c>
      <c r="C19" s="30">
        <v>8100.0</v>
      </c>
      <c r="D19" s="29" t="s">
        <v>709</v>
      </c>
      <c r="E19" s="30">
        <v>77.75</v>
      </c>
      <c r="F19" s="29" t="s">
        <v>710</v>
      </c>
      <c r="G19" s="29"/>
      <c r="H19" s="29" t="s">
        <v>773</v>
      </c>
      <c r="I19" s="29" t="s">
        <v>707</v>
      </c>
      <c r="J19" s="29" t="s">
        <v>774</v>
      </c>
      <c r="K19" s="29" t="s">
        <v>66</v>
      </c>
      <c r="L19" s="29" t="s">
        <v>775</v>
      </c>
      <c r="M19" s="30">
        <v>50.65909091</v>
      </c>
      <c r="N19" s="30">
        <v>22.0</v>
      </c>
      <c r="O19" s="30">
        <v>7200.0</v>
      </c>
      <c r="P19" s="31"/>
      <c r="Q19" s="31"/>
      <c r="R19" s="31"/>
      <c r="S19" s="31"/>
      <c r="T19" s="31"/>
      <c r="V19" s="29" t="s">
        <v>707</v>
      </c>
      <c r="W19" s="29" t="s">
        <v>345</v>
      </c>
      <c r="X19" s="30">
        <v>63.84</v>
      </c>
      <c r="Y19" s="32">
        <v>10900.0</v>
      </c>
    </row>
    <row r="20">
      <c r="A20" s="29" t="s">
        <v>707</v>
      </c>
      <c r="B20" s="29" t="s">
        <v>176</v>
      </c>
      <c r="C20" s="30">
        <v>8000.0</v>
      </c>
      <c r="D20" s="29" t="s">
        <v>709</v>
      </c>
      <c r="E20" s="30">
        <v>53.318</v>
      </c>
      <c r="F20" s="29" t="s">
        <v>710</v>
      </c>
      <c r="G20" s="29"/>
      <c r="H20" s="29" t="s">
        <v>777</v>
      </c>
      <c r="I20" s="29" t="s">
        <v>707</v>
      </c>
      <c r="J20" s="29" t="s">
        <v>778</v>
      </c>
      <c r="K20" s="29" t="s">
        <v>109</v>
      </c>
      <c r="L20" s="29" t="s">
        <v>779</v>
      </c>
      <c r="M20" s="30">
        <v>42.90666504</v>
      </c>
      <c r="N20" s="30">
        <v>15.0</v>
      </c>
      <c r="O20" s="30">
        <v>7100.0</v>
      </c>
      <c r="P20" s="31"/>
      <c r="Q20" s="31"/>
      <c r="R20" s="31"/>
      <c r="S20" s="31"/>
      <c r="T20" s="31"/>
      <c r="V20" s="29" t="s">
        <v>707</v>
      </c>
      <c r="W20" s="29" t="s">
        <v>247</v>
      </c>
      <c r="X20" s="30">
        <v>63.6</v>
      </c>
      <c r="Y20" s="32">
        <v>12000.0</v>
      </c>
    </row>
    <row r="21">
      <c r="A21" s="29" t="s">
        <v>707</v>
      </c>
      <c r="B21" s="29" t="s">
        <v>76</v>
      </c>
      <c r="C21" s="30">
        <v>8000.0</v>
      </c>
      <c r="D21" s="29" t="s">
        <v>709</v>
      </c>
      <c r="E21" s="30">
        <v>51.85</v>
      </c>
      <c r="F21" s="29" t="s">
        <v>710</v>
      </c>
      <c r="G21" s="29"/>
      <c r="H21" s="29" t="s">
        <v>780</v>
      </c>
      <c r="I21" s="29" t="s">
        <v>707</v>
      </c>
      <c r="J21" s="29" t="s">
        <v>781</v>
      </c>
      <c r="K21" s="29" t="s">
        <v>48</v>
      </c>
      <c r="L21" s="29" t="s">
        <v>782</v>
      </c>
      <c r="M21" s="30">
        <v>57.60454767</v>
      </c>
      <c r="N21" s="30">
        <v>22.0</v>
      </c>
      <c r="O21" s="30">
        <v>7000.0</v>
      </c>
      <c r="P21" s="31"/>
      <c r="Q21" s="31"/>
      <c r="R21" s="31"/>
      <c r="S21" s="31"/>
      <c r="T21" s="31"/>
      <c r="V21" s="29" t="s">
        <v>707</v>
      </c>
      <c r="W21" s="29" t="s">
        <v>212</v>
      </c>
      <c r="X21" s="30">
        <v>69.28</v>
      </c>
      <c r="Y21" s="32">
        <v>13100.0</v>
      </c>
    </row>
    <row r="22">
      <c r="A22" s="29" t="s">
        <v>707</v>
      </c>
      <c r="B22" s="29" t="s">
        <v>159</v>
      </c>
      <c r="C22" s="30">
        <v>7900.0</v>
      </c>
      <c r="D22" s="29" t="s">
        <v>709</v>
      </c>
      <c r="E22" s="30">
        <v>61.214</v>
      </c>
      <c r="F22" s="29" t="s">
        <v>710</v>
      </c>
      <c r="G22" s="29"/>
      <c r="H22" s="29" t="s">
        <v>783</v>
      </c>
      <c r="I22" s="29" t="s">
        <v>707</v>
      </c>
      <c r="J22" s="29" t="s">
        <v>784</v>
      </c>
      <c r="K22" s="29" t="s">
        <v>232</v>
      </c>
      <c r="L22" s="29" t="s">
        <v>785</v>
      </c>
      <c r="M22" s="30">
        <v>48.46521527</v>
      </c>
      <c r="N22" s="30">
        <v>23.0</v>
      </c>
      <c r="O22" s="30">
        <v>7000.0</v>
      </c>
      <c r="P22" s="31"/>
      <c r="Q22" s="31"/>
      <c r="R22" s="31"/>
      <c r="S22" s="31"/>
      <c r="T22" s="31"/>
      <c r="V22" s="29" t="s">
        <v>707</v>
      </c>
      <c r="W22" s="29" t="s">
        <v>166</v>
      </c>
      <c r="X22" s="30">
        <v>66.96</v>
      </c>
      <c r="Y22" s="32">
        <v>11700.0</v>
      </c>
    </row>
    <row r="23">
      <c r="A23" s="29" t="s">
        <v>707</v>
      </c>
      <c r="B23" s="29" t="s">
        <v>195</v>
      </c>
      <c r="C23" s="30">
        <v>7900.0</v>
      </c>
      <c r="D23" s="29" t="s">
        <v>709</v>
      </c>
      <c r="E23" s="30">
        <v>55.947</v>
      </c>
      <c r="F23" s="29" t="s">
        <v>710</v>
      </c>
      <c r="G23" s="29"/>
      <c r="H23" s="29" t="s">
        <v>786</v>
      </c>
      <c r="I23" s="29" t="s">
        <v>707</v>
      </c>
      <c r="J23" s="29" t="s">
        <v>787</v>
      </c>
      <c r="K23" s="29" t="s">
        <v>279</v>
      </c>
      <c r="L23" s="29" t="s">
        <v>788</v>
      </c>
      <c r="M23" s="30">
        <v>52.02105392</v>
      </c>
      <c r="N23" s="30">
        <v>19.0</v>
      </c>
      <c r="O23" s="30">
        <v>6900.0</v>
      </c>
      <c r="P23" s="31"/>
      <c r="Q23" s="31"/>
      <c r="R23" s="31"/>
      <c r="S23" s="31"/>
      <c r="T23" s="31"/>
      <c r="V23" s="29" t="s">
        <v>707</v>
      </c>
      <c r="W23" s="29" t="s">
        <v>279</v>
      </c>
      <c r="X23" s="30">
        <v>88.89</v>
      </c>
      <c r="Y23" s="32">
        <v>15500.0</v>
      </c>
    </row>
    <row r="24">
      <c r="A24" s="29" t="s">
        <v>707</v>
      </c>
      <c r="B24" s="29" t="s">
        <v>230</v>
      </c>
      <c r="C24" s="30">
        <v>7900.0</v>
      </c>
      <c r="D24" s="29" t="s">
        <v>709</v>
      </c>
      <c r="E24" s="30">
        <v>58.31</v>
      </c>
      <c r="F24" s="29" t="s">
        <v>710</v>
      </c>
      <c r="G24" s="29"/>
      <c r="H24" s="29" t="s">
        <v>789</v>
      </c>
      <c r="I24" s="29" t="s">
        <v>707</v>
      </c>
      <c r="J24" s="29" t="s">
        <v>790</v>
      </c>
      <c r="K24" s="29" t="s">
        <v>230</v>
      </c>
      <c r="L24" s="29" t="s">
        <v>791</v>
      </c>
      <c r="M24" s="30">
        <v>54.96296296</v>
      </c>
      <c r="N24" s="30">
        <v>27.0</v>
      </c>
      <c r="O24" s="30">
        <v>6900.0</v>
      </c>
      <c r="P24" s="31"/>
      <c r="Q24" s="31"/>
      <c r="R24" s="31"/>
      <c r="S24" s="31"/>
      <c r="T24" s="31"/>
      <c r="V24" s="29" t="s">
        <v>707</v>
      </c>
      <c r="W24" s="29" t="s">
        <v>189</v>
      </c>
      <c r="X24" s="30">
        <v>58.31</v>
      </c>
      <c r="Y24" s="32">
        <v>12100.0</v>
      </c>
    </row>
    <row r="25">
      <c r="A25" s="29" t="s">
        <v>707</v>
      </c>
      <c r="B25" s="29" t="s">
        <v>259</v>
      </c>
      <c r="C25" s="30">
        <v>7800.0</v>
      </c>
      <c r="D25" s="29" t="s">
        <v>709</v>
      </c>
      <c r="E25" s="30">
        <v>50.971</v>
      </c>
      <c r="F25" s="29" t="s">
        <v>710</v>
      </c>
      <c r="G25" s="29"/>
      <c r="H25" s="29" t="s">
        <v>792</v>
      </c>
      <c r="I25" s="29" t="s">
        <v>707</v>
      </c>
      <c r="J25" s="29" t="s">
        <v>793</v>
      </c>
      <c r="K25" s="29" t="s">
        <v>278</v>
      </c>
      <c r="L25" s="29" t="s">
        <v>794</v>
      </c>
      <c r="M25" s="30">
        <v>54.51500244</v>
      </c>
      <c r="N25" s="30">
        <v>20.0</v>
      </c>
      <c r="O25" s="30">
        <v>6800.0</v>
      </c>
      <c r="P25" s="31"/>
      <c r="Q25" s="31"/>
      <c r="R25" s="31"/>
      <c r="S25" s="31"/>
      <c r="T25" s="31"/>
      <c r="V25" s="29" t="s">
        <v>707</v>
      </c>
      <c r="W25" s="29" t="s">
        <v>91</v>
      </c>
      <c r="X25" s="30">
        <v>106.4</v>
      </c>
      <c r="Y25" s="32">
        <v>13400.0</v>
      </c>
    </row>
    <row r="26">
      <c r="A26" s="29" t="s">
        <v>707</v>
      </c>
      <c r="B26" s="29" t="s">
        <v>64</v>
      </c>
      <c r="C26" s="30">
        <v>7800.0</v>
      </c>
      <c r="D26" s="29" t="s">
        <v>709</v>
      </c>
      <c r="E26" s="30">
        <v>46.528</v>
      </c>
      <c r="F26" s="29" t="s">
        <v>710</v>
      </c>
      <c r="G26" s="29"/>
      <c r="H26" s="29" t="s">
        <v>795</v>
      </c>
      <c r="I26" s="29" t="s">
        <v>707</v>
      </c>
      <c r="J26" s="29" t="s">
        <v>796</v>
      </c>
      <c r="K26" s="29" t="s">
        <v>126</v>
      </c>
      <c r="L26" s="29" t="s">
        <v>797</v>
      </c>
      <c r="M26" s="30">
        <v>56.12399902</v>
      </c>
      <c r="N26" s="30">
        <v>25.0</v>
      </c>
      <c r="O26" s="30">
        <v>6800.0</v>
      </c>
      <c r="P26" s="31"/>
      <c r="Q26" s="31"/>
      <c r="R26" s="31"/>
      <c r="S26" s="31"/>
      <c r="T26" s="31"/>
      <c r="V26" s="29" t="s">
        <v>707</v>
      </c>
      <c r="W26" s="29" t="s">
        <v>256</v>
      </c>
      <c r="X26" s="30">
        <v>53.17</v>
      </c>
      <c r="Y26" s="32">
        <v>12300.0</v>
      </c>
    </row>
    <row r="27">
      <c r="A27" s="29" t="s">
        <v>707</v>
      </c>
      <c r="B27" s="29" t="s">
        <v>207</v>
      </c>
      <c r="C27" s="30">
        <v>7700.0</v>
      </c>
      <c r="D27" s="29" t="s">
        <v>709</v>
      </c>
      <c r="E27" s="30">
        <v>59.735</v>
      </c>
      <c r="F27" s="29" t="s">
        <v>710</v>
      </c>
      <c r="G27" s="29"/>
      <c r="H27" s="29" t="s">
        <v>798</v>
      </c>
      <c r="I27" s="29" t="s">
        <v>707</v>
      </c>
      <c r="J27" s="29" t="s">
        <v>799</v>
      </c>
      <c r="K27" s="29" t="s">
        <v>152</v>
      </c>
      <c r="L27" s="29" t="s">
        <v>800</v>
      </c>
      <c r="M27" s="30">
        <v>61.04000244</v>
      </c>
      <c r="N27" s="30">
        <v>20.0</v>
      </c>
      <c r="O27" s="30">
        <v>6800.0</v>
      </c>
      <c r="P27" s="31"/>
      <c r="Q27" s="31"/>
      <c r="R27" s="31"/>
      <c r="S27" s="31"/>
      <c r="T27" s="31"/>
      <c r="V27" s="29" t="s">
        <v>707</v>
      </c>
      <c r="W27" s="29" t="s">
        <v>50</v>
      </c>
      <c r="X27" s="30">
        <v>80.3</v>
      </c>
      <c r="Y27" s="32">
        <v>12900.0</v>
      </c>
    </row>
    <row r="28">
      <c r="A28" s="29" t="s">
        <v>707</v>
      </c>
      <c r="B28" s="29" t="s">
        <v>227</v>
      </c>
      <c r="C28" s="30">
        <v>7700.0</v>
      </c>
      <c r="D28" s="29" t="s">
        <v>709</v>
      </c>
      <c r="E28" s="30">
        <v>59.7</v>
      </c>
      <c r="F28" s="29" t="s">
        <v>710</v>
      </c>
      <c r="G28" s="29"/>
      <c r="H28" s="29" t="s">
        <v>801</v>
      </c>
      <c r="I28" s="29" t="s">
        <v>707</v>
      </c>
      <c r="J28" s="29" t="s">
        <v>802</v>
      </c>
      <c r="K28" s="29" t="s">
        <v>271</v>
      </c>
      <c r="L28" s="29" t="s">
        <v>803</v>
      </c>
      <c r="M28" s="30">
        <v>51.77600098</v>
      </c>
      <c r="N28" s="30">
        <v>25.0</v>
      </c>
      <c r="O28" s="30">
        <v>6700.0</v>
      </c>
      <c r="P28" s="31"/>
      <c r="Q28" s="31"/>
      <c r="R28" s="31"/>
      <c r="S28" s="31"/>
      <c r="T28" s="31"/>
      <c r="V28" s="29" t="s">
        <v>707</v>
      </c>
      <c r="W28" s="29" t="s">
        <v>257</v>
      </c>
      <c r="X28" s="30">
        <v>69.38</v>
      </c>
      <c r="Y28" s="32">
        <v>11800.0</v>
      </c>
    </row>
    <row r="29">
      <c r="A29" s="29" t="s">
        <v>707</v>
      </c>
      <c r="B29" s="29" t="s">
        <v>213</v>
      </c>
      <c r="C29" s="30">
        <v>7600.0</v>
      </c>
      <c r="D29" s="29" t="s">
        <v>709</v>
      </c>
      <c r="E29" s="30">
        <v>59.676</v>
      </c>
      <c r="F29" s="29" t="s">
        <v>710</v>
      </c>
      <c r="G29" s="29"/>
      <c r="H29" s="29" t="s">
        <v>804</v>
      </c>
      <c r="I29" s="29" t="s">
        <v>707</v>
      </c>
      <c r="J29" s="29" t="s">
        <v>805</v>
      </c>
      <c r="K29" s="29" t="s">
        <v>205</v>
      </c>
      <c r="L29" s="29" t="s">
        <v>806</v>
      </c>
      <c r="M29" s="30">
        <v>48.83529484</v>
      </c>
      <c r="N29" s="30">
        <v>17.0</v>
      </c>
      <c r="O29" s="30">
        <v>6700.0</v>
      </c>
      <c r="P29" s="31"/>
      <c r="Q29" s="31"/>
      <c r="R29" s="31"/>
      <c r="S29" s="31"/>
      <c r="T29" s="31"/>
      <c r="V29" s="29" t="s">
        <v>707</v>
      </c>
      <c r="W29" s="29" t="s">
        <v>152</v>
      </c>
      <c r="X29" s="30">
        <v>92.5</v>
      </c>
      <c r="Y29" s="32">
        <v>14900.0</v>
      </c>
    </row>
    <row r="30">
      <c r="A30" s="29" t="s">
        <v>707</v>
      </c>
      <c r="B30" s="29" t="s">
        <v>71</v>
      </c>
      <c r="C30" s="30">
        <v>7600.0</v>
      </c>
      <c r="D30" s="29" t="s">
        <v>709</v>
      </c>
      <c r="E30" s="30">
        <v>54.395</v>
      </c>
      <c r="F30" s="29" t="s">
        <v>710</v>
      </c>
      <c r="G30" s="29"/>
      <c r="H30" s="29" t="s">
        <v>807</v>
      </c>
      <c r="I30" s="29" t="s">
        <v>707</v>
      </c>
      <c r="J30" s="29" t="s">
        <v>787</v>
      </c>
      <c r="K30" s="29" t="s">
        <v>227</v>
      </c>
      <c r="L30" s="29" t="s">
        <v>808</v>
      </c>
      <c r="M30" s="30">
        <v>62.02857027</v>
      </c>
      <c r="N30" s="30">
        <v>21.0</v>
      </c>
      <c r="O30" s="30">
        <v>6700.0</v>
      </c>
      <c r="P30" s="31"/>
      <c r="Q30" s="31"/>
      <c r="R30" s="31"/>
      <c r="S30" s="31"/>
      <c r="T30" s="31"/>
      <c r="V30" s="29" t="s">
        <v>707</v>
      </c>
      <c r="W30" s="29" t="s">
        <v>386</v>
      </c>
      <c r="X30" s="30">
        <v>64.93</v>
      </c>
      <c r="Y30" s="32">
        <v>11200.0</v>
      </c>
    </row>
    <row r="31">
      <c r="A31" s="29" t="s">
        <v>707</v>
      </c>
      <c r="B31" s="29" t="s">
        <v>40</v>
      </c>
      <c r="C31" s="30">
        <v>7600.0</v>
      </c>
      <c r="D31" s="29" t="s">
        <v>709</v>
      </c>
      <c r="E31" s="30">
        <v>51.825</v>
      </c>
      <c r="F31" s="29" t="s">
        <v>710</v>
      </c>
      <c r="G31" s="29"/>
      <c r="H31" s="29" t="s">
        <v>809</v>
      </c>
      <c r="I31" s="29" t="s">
        <v>707</v>
      </c>
      <c r="J31" s="29" t="s">
        <v>810</v>
      </c>
      <c r="K31" s="29" t="s">
        <v>91</v>
      </c>
      <c r="L31" s="29" t="s">
        <v>811</v>
      </c>
      <c r="M31" s="30">
        <v>63.18181818</v>
      </c>
      <c r="N31" s="30">
        <v>22.0</v>
      </c>
      <c r="O31" s="30">
        <v>6700.0</v>
      </c>
      <c r="P31" s="31"/>
      <c r="Q31" s="31"/>
      <c r="R31" s="31"/>
      <c r="S31" s="31"/>
      <c r="T31" s="31"/>
      <c r="V31" s="29" t="s">
        <v>707</v>
      </c>
      <c r="W31" s="29" t="s">
        <v>19</v>
      </c>
      <c r="X31" s="30">
        <v>0.0</v>
      </c>
      <c r="Y31" s="32">
        <v>11900.0</v>
      </c>
    </row>
    <row r="32">
      <c r="A32" s="29" t="s">
        <v>707</v>
      </c>
      <c r="B32" s="29" t="s">
        <v>253</v>
      </c>
      <c r="C32" s="30">
        <v>7600.0</v>
      </c>
      <c r="D32" s="29" t="s">
        <v>709</v>
      </c>
      <c r="E32" s="30">
        <v>56.0</v>
      </c>
      <c r="F32" s="29" t="s">
        <v>710</v>
      </c>
      <c r="G32" s="29"/>
      <c r="H32" s="29" t="s">
        <v>812</v>
      </c>
      <c r="I32" s="29" t="s">
        <v>707</v>
      </c>
      <c r="J32" s="29" t="s">
        <v>813</v>
      </c>
      <c r="K32" s="29" t="s">
        <v>348</v>
      </c>
      <c r="L32" s="29" t="s">
        <v>814</v>
      </c>
      <c r="M32" s="30">
        <v>53.71578819</v>
      </c>
      <c r="N32" s="30">
        <v>19.0</v>
      </c>
      <c r="O32" s="30">
        <v>6600.0</v>
      </c>
      <c r="P32" s="31"/>
      <c r="Q32" s="31"/>
      <c r="R32" s="31"/>
      <c r="S32" s="31"/>
      <c r="T32" s="31"/>
      <c r="V32" s="29" t="s">
        <v>707</v>
      </c>
      <c r="W32" s="29" t="s">
        <v>275</v>
      </c>
      <c r="X32" s="30">
        <v>63.56</v>
      </c>
      <c r="Y32" s="32">
        <v>10800.0</v>
      </c>
    </row>
    <row r="33">
      <c r="A33" s="29" t="s">
        <v>707</v>
      </c>
      <c r="B33" s="29" t="s">
        <v>103</v>
      </c>
      <c r="C33" s="30">
        <v>7500.0</v>
      </c>
      <c r="D33" s="29" t="s">
        <v>709</v>
      </c>
      <c r="E33" s="30">
        <v>54.353</v>
      </c>
      <c r="F33" s="29" t="s">
        <v>710</v>
      </c>
      <c r="G33" s="29"/>
      <c r="H33" s="29" t="s">
        <v>815</v>
      </c>
      <c r="I33" s="29" t="s">
        <v>707</v>
      </c>
      <c r="J33" s="29" t="s">
        <v>816</v>
      </c>
      <c r="K33" s="29" t="s">
        <v>103</v>
      </c>
      <c r="L33" s="29" t="s">
        <v>817</v>
      </c>
      <c r="M33" s="30">
        <v>57.30434783</v>
      </c>
      <c r="N33" s="30">
        <v>23.0</v>
      </c>
      <c r="O33" s="30">
        <v>6600.0</v>
      </c>
      <c r="P33" s="31"/>
      <c r="Q33" s="31"/>
      <c r="R33" s="31"/>
      <c r="S33" s="31"/>
      <c r="T33" s="31"/>
      <c r="V33" s="29" t="s">
        <v>707</v>
      </c>
      <c r="W33" s="29" t="s">
        <v>266</v>
      </c>
      <c r="X33" s="30">
        <v>63.23</v>
      </c>
      <c r="Y33" s="32">
        <v>11700.0</v>
      </c>
    </row>
    <row r="34">
      <c r="A34" s="29" t="s">
        <v>707</v>
      </c>
      <c r="B34" s="29" t="s">
        <v>126</v>
      </c>
      <c r="C34" s="30">
        <v>7500.0</v>
      </c>
      <c r="D34" s="29" t="s">
        <v>709</v>
      </c>
      <c r="E34" s="30">
        <v>52.475</v>
      </c>
      <c r="F34" s="29" t="s">
        <v>710</v>
      </c>
      <c r="G34" s="29"/>
      <c r="H34" s="29" t="s">
        <v>818</v>
      </c>
      <c r="I34" s="29" t="s">
        <v>707</v>
      </c>
      <c r="J34" s="29" t="s">
        <v>819</v>
      </c>
      <c r="K34" s="29" t="s">
        <v>130</v>
      </c>
      <c r="L34" s="29" t="s">
        <v>820</v>
      </c>
      <c r="M34" s="30">
        <v>54.99130647</v>
      </c>
      <c r="N34" s="30">
        <v>23.0</v>
      </c>
      <c r="O34" s="30">
        <v>6600.0</v>
      </c>
      <c r="P34" s="31"/>
      <c r="Q34" s="31"/>
      <c r="R34" s="31"/>
      <c r="S34" s="31"/>
      <c r="T34" s="31"/>
      <c r="V34" s="29" t="s">
        <v>707</v>
      </c>
      <c r="W34" s="29" t="s">
        <v>232</v>
      </c>
      <c r="X34" s="30">
        <v>78.73</v>
      </c>
      <c r="Y34" s="32">
        <v>14300.0</v>
      </c>
    </row>
    <row r="35">
      <c r="A35" s="29" t="s">
        <v>707</v>
      </c>
      <c r="B35" s="29" t="s">
        <v>301</v>
      </c>
      <c r="C35" s="30">
        <v>7500.0</v>
      </c>
      <c r="D35" s="29" t="s">
        <v>709</v>
      </c>
      <c r="E35" s="30">
        <v>47.786</v>
      </c>
      <c r="F35" s="29" t="s">
        <v>710</v>
      </c>
      <c r="G35" s="29"/>
      <c r="H35" s="29" t="s">
        <v>821</v>
      </c>
      <c r="I35" s="29" t="s">
        <v>707</v>
      </c>
      <c r="J35" s="29" t="s">
        <v>822</v>
      </c>
      <c r="K35" s="29" t="s">
        <v>213</v>
      </c>
      <c r="L35" s="29" t="s">
        <v>823</v>
      </c>
      <c r="M35" s="30">
        <v>58.70000076</v>
      </c>
      <c r="N35" s="30">
        <v>16.0</v>
      </c>
      <c r="O35" s="30">
        <v>6500.0</v>
      </c>
      <c r="P35" s="31"/>
      <c r="Q35" s="31"/>
      <c r="R35" s="31"/>
      <c r="S35" s="31"/>
      <c r="T35" s="31"/>
      <c r="V35" s="29" t="s">
        <v>707</v>
      </c>
      <c r="W35" s="29" t="s">
        <v>175</v>
      </c>
      <c r="X35" s="30">
        <v>59.15</v>
      </c>
      <c r="Y35" s="32">
        <v>10900.0</v>
      </c>
    </row>
    <row r="36">
      <c r="A36" s="29" t="s">
        <v>707</v>
      </c>
      <c r="B36" s="29" t="s">
        <v>136</v>
      </c>
      <c r="C36" s="30">
        <v>7500.0</v>
      </c>
      <c r="D36" s="29" t="s">
        <v>709</v>
      </c>
      <c r="E36" s="30">
        <v>46.059</v>
      </c>
      <c r="F36" s="29" t="s">
        <v>710</v>
      </c>
      <c r="G36" s="29"/>
      <c r="H36" s="29" t="s">
        <v>824</v>
      </c>
      <c r="I36" s="29" t="s">
        <v>707</v>
      </c>
      <c r="J36" s="29" t="s">
        <v>825</v>
      </c>
      <c r="K36" s="29" t="s">
        <v>71</v>
      </c>
      <c r="L36" s="29" t="s">
        <v>826</v>
      </c>
      <c r="M36" s="30">
        <v>54.04545455</v>
      </c>
      <c r="N36" s="30">
        <v>22.0</v>
      </c>
      <c r="O36" s="30">
        <v>6500.0</v>
      </c>
      <c r="P36" s="31"/>
      <c r="Q36" s="31"/>
      <c r="R36" s="31"/>
      <c r="S36" s="31"/>
      <c r="T36" s="31"/>
      <c r="V36" s="29" t="s">
        <v>707</v>
      </c>
      <c r="W36" s="29" t="s">
        <v>356</v>
      </c>
      <c r="X36" s="30">
        <v>72.0</v>
      </c>
      <c r="Y36" s="32">
        <v>12100.0</v>
      </c>
    </row>
    <row r="37">
      <c r="A37" s="29" t="s">
        <v>707</v>
      </c>
      <c r="B37" s="29" t="s">
        <v>391</v>
      </c>
      <c r="C37" s="30">
        <v>7500.0</v>
      </c>
      <c r="D37" s="29" t="s">
        <v>709</v>
      </c>
      <c r="E37" s="30">
        <v>39.711</v>
      </c>
      <c r="F37" s="29" t="s">
        <v>710</v>
      </c>
      <c r="G37" s="29"/>
      <c r="H37" s="29" t="s">
        <v>827</v>
      </c>
      <c r="I37" s="29" t="s">
        <v>707</v>
      </c>
      <c r="J37" s="29" t="s">
        <v>766</v>
      </c>
      <c r="K37" s="29" t="s">
        <v>287</v>
      </c>
      <c r="L37" s="29" t="s">
        <v>828</v>
      </c>
      <c r="M37" s="30">
        <v>48.19615291</v>
      </c>
      <c r="N37" s="30">
        <v>26.0</v>
      </c>
      <c r="O37" s="30">
        <v>6500.0</v>
      </c>
      <c r="P37" s="31"/>
      <c r="Q37" s="31"/>
      <c r="R37" s="31"/>
      <c r="S37" s="31"/>
      <c r="T37" s="31"/>
      <c r="V37" s="29" t="s">
        <v>707</v>
      </c>
      <c r="W37" s="29" t="s">
        <v>258</v>
      </c>
      <c r="X37" s="30">
        <v>48.55</v>
      </c>
      <c r="Y37" s="32">
        <v>11100.0</v>
      </c>
    </row>
    <row r="38">
      <c r="A38" s="29" t="s">
        <v>707</v>
      </c>
      <c r="B38" s="29" t="s">
        <v>149</v>
      </c>
      <c r="C38" s="30">
        <v>7500.0</v>
      </c>
      <c r="D38" s="29" t="s">
        <v>709</v>
      </c>
      <c r="E38" s="30">
        <v>56.824</v>
      </c>
      <c r="F38" s="29" t="s">
        <v>710</v>
      </c>
      <c r="G38" s="29"/>
      <c r="H38" s="29" t="s">
        <v>829</v>
      </c>
      <c r="I38" s="29" t="s">
        <v>707</v>
      </c>
      <c r="J38" s="29" t="s">
        <v>830</v>
      </c>
      <c r="K38" s="29" t="s">
        <v>164</v>
      </c>
      <c r="L38" s="29" t="s">
        <v>831</v>
      </c>
      <c r="M38" s="30">
        <v>56.79999889</v>
      </c>
      <c r="N38" s="30">
        <v>22.0</v>
      </c>
      <c r="O38" s="30">
        <v>6400.0</v>
      </c>
      <c r="P38" s="31"/>
      <c r="Q38" s="31"/>
      <c r="R38" s="31"/>
      <c r="S38" s="31"/>
      <c r="T38" s="31"/>
      <c r="V38" s="29" t="s">
        <v>707</v>
      </c>
      <c r="W38" s="29" t="s">
        <v>196</v>
      </c>
      <c r="X38" s="30">
        <v>77.08</v>
      </c>
      <c r="Y38" s="32">
        <v>12100.0</v>
      </c>
    </row>
    <row r="39">
      <c r="A39" s="29" t="s">
        <v>707</v>
      </c>
      <c r="B39" s="29" t="s">
        <v>304</v>
      </c>
      <c r="C39" s="30">
        <v>7400.0</v>
      </c>
      <c r="D39" s="29" t="s">
        <v>709</v>
      </c>
      <c r="E39" s="30">
        <v>47.119</v>
      </c>
      <c r="F39" s="29" t="s">
        <v>710</v>
      </c>
      <c r="G39" s="29"/>
      <c r="H39" s="29" t="s">
        <v>832</v>
      </c>
      <c r="I39" s="29" t="s">
        <v>707</v>
      </c>
      <c r="J39" s="29" t="s">
        <v>833</v>
      </c>
      <c r="K39" s="29" t="s">
        <v>142</v>
      </c>
      <c r="L39" s="29" t="s">
        <v>834</v>
      </c>
      <c r="M39" s="30">
        <v>47.74799805</v>
      </c>
      <c r="N39" s="30">
        <v>25.0</v>
      </c>
      <c r="O39" s="30">
        <v>6400.0</v>
      </c>
      <c r="P39" s="31"/>
      <c r="Q39" s="31"/>
      <c r="R39" s="31"/>
      <c r="S39" s="31"/>
      <c r="T39" s="31"/>
      <c r="V39" s="29" t="s">
        <v>707</v>
      </c>
      <c r="W39" s="29" t="s">
        <v>10</v>
      </c>
      <c r="X39" s="30">
        <v>68.57</v>
      </c>
      <c r="Y39" s="32">
        <v>10900.0</v>
      </c>
    </row>
    <row r="40">
      <c r="A40" s="29" t="s">
        <v>707</v>
      </c>
      <c r="B40" s="29" t="s">
        <v>173</v>
      </c>
      <c r="C40" s="30">
        <v>7400.0</v>
      </c>
      <c r="D40" s="29" t="s">
        <v>709</v>
      </c>
      <c r="E40" s="30">
        <v>61.5</v>
      </c>
      <c r="F40" s="29" t="s">
        <v>710</v>
      </c>
      <c r="G40" s="29"/>
      <c r="H40" s="29" t="s">
        <v>835</v>
      </c>
      <c r="I40" s="29" t="s">
        <v>707</v>
      </c>
      <c r="J40" s="29" t="s">
        <v>836</v>
      </c>
      <c r="K40" s="29" t="s">
        <v>169</v>
      </c>
      <c r="L40" s="29" t="s">
        <v>837</v>
      </c>
      <c r="M40" s="30">
        <v>55.02399902</v>
      </c>
      <c r="N40" s="30">
        <v>25.0</v>
      </c>
      <c r="O40" s="30">
        <v>6400.0</v>
      </c>
      <c r="P40" s="31"/>
      <c r="Q40" s="31"/>
      <c r="R40" s="31"/>
      <c r="S40" s="31"/>
      <c r="T40" s="31"/>
      <c r="V40" s="29" t="s">
        <v>707</v>
      </c>
      <c r="W40" s="29" t="s">
        <v>134</v>
      </c>
      <c r="X40" s="30">
        <v>110.82</v>
      </c>
      <c r="Y40" s="32">
        <v>16200.0</v>
      </c>
    </row>
    <row r="41">
      <c r="A41" s="29" t="s">
        <v>707</v>
      </c>
      <c r="B41" s="29" t="s">
        <v>260</v>
      </c>
      <c r="C41" s="30">
        <v>7400.0</v>
      </c>
      <c r="D41" s="29" t="s">
        <v>709</v>
      </c>
      <c r="E41" s="30">
        <v>43.125</v>
      </c>
      <c r="F41" s="29" t="s">
        <v>710</v>
      </c>
      <c r="G41" s="29"/>
      <c r="H41" s="29" t="s">
        <v>838</v>
      </c>
      <c r="I41" s="29" t="s">
        <v>707</v>
      </c>
      <c r="J41" s="29" t="s">
        <v>839</v>
      </c>
      <c r="K41" s="29" t="s">
        <v>76</v>
      </c>
      <c r="L41" s="29" t="s">
        <v>840</v>
      </c>
      <c r="M41" s="30">
        <v>52.24583435</v>
      </c>
      <c r="N41" s="30">
        <v>24.0</v>
      </c>
      <c r="O41" s="30">
        <v>6400.0</v>
      </c>
      <c r="P41" s="31"/>
      <c r="Q41" s="31"/>
      <c r="R41" s="31"/>
      <c r="S41" s="31"/>
      <c r="T41" s="31"/>
      <c r="V41" s="29" t="s">
        <v>707</v>
      </c>
      <c r="W41" s="29" t="s">
        <v>357</v>
      </c>
      <c r="X41" s="30">
        <v>74.6</v>
      </c>
      <c r="Y41" s="32">
        <v>12100.0</v>
      </c>
    </row>
    <row r="42">
      <c r="A42" s="29" t="s">
        <v>707</v>
      </c>
      <c r="B42" s="29" t="s">
        <v>157</v>
      </c>
      <c r="C42" s="30">
        <v>7400.0</v>
      </c>
      <c r="D42" s="29" t="s">
        <v>709</v>
      </c>
      <c r="E42" s="30">
        <v>48.182</v>
      </c>
      <c r="F42" s="29" t="s">
        <v>710</v>
      </c>
      <c r="G42" s="29"/>
      <c r="H42" s="29" t="s">
        <v>841</v>
      </c>
      <c r="I42" s="29" t="s">
        <v>707</v>
      </c>
      <c r="J42" s="29" t="s">
        <v>842</v>
      </c>
      <c r="K42" s="29" t="s">
        <v>184</v>
      </c>
      <c r="L42" s="29" t="s">
        <v>843</v>
      </c>
      <c r="M42" s="30">
        <v>55.39999788</v>
      </c>
      <c r="N42" s="30">
        <v>23.0</v>
      </c>
      <c r="O42" s="30">
        <v>6300.0</v>
      </c>
      <c r="P42" s="31"/>
      <c r="Q42" s="31"/>
      <c r="R42" s="31"/>
      <c r="S42" s="31"/>
      <c r="T42" s="31"/>
      <c r="V42" s="29" t="s">
        <v>707</v>
      </c>
      <c r="W42" s="29" t="s">
        <v>377</v>
      </c>
      <c r="X42" s="30">
        <v>76.13</v>
      </c>
      <c r="Y42" s="32">
        <v>10800.0</v>
      </c>
    </row>
    <row r="43">
      <c r="A43" s="29" t="s">
        <v>707</v>
      </c>
      <c r="B43" s="29" t="s">
        <v>91</v>
      </c>
      <c r="C43" s="30">
        <v>7400.0</v>
      </c>
      <c r="D43" s="29" t="s">
        <v>709</v>
      </c>
      <c r="E43" s="30">
        <v>58.026</v>
      </c>
      <c r="F43" s="29" t="s">
        <v>710</v>
      </c>
      <c r="G43" s="29"/>
      <c r="H43" s="29" t="s">
        <v>844</v>
      </c>
      <c r="I43" s="29" t="s">
        <v>707</v>
      </c>
      <c r="J43" s="29" t="s">
        <v>842</v>
      </c>
      <c r="K43" s="29" t="s">
        <v>96</v>
      </c>
      <c r="L43" s="29" t="s">
        <v>845</v>
      </c>
      <c r="M43" s="30">
        <v>55.93333217</v>
      </c>
      <c r="N43" s="30">
        <v>21.0</v>
      </c>
      <c r="O43" s="30">
        <v>6300.0</v>
      </c>
      <c r="P43" s="31"/>
      <c r="Q43" s="31"/>
      <c r="R43" s="31"/>
      <c r="S43" s="31"/>
      <c r="T43" s="31"/>
      <c r="V43" s="29" t="s">
        <v>707</v>
      </c>
      <c r="W43" s="29" t="s">
        <v>109</v>
      </c>
      <c r="X43" s="30">
        <v>69.73</v>
      </c>
      <c r="Y43" s="32">
        <v>15500.0</v>
      </c>
    </row>
    <row r="44">
      <c r="A44" s="29" t="s">
        <v>707</v>
      </c>
      <c r="B44" s="29" t="s">
        <v>25</v>
      </c>
      <c r="C44" s="30">
        <v>7300.0</v>
      </c>
      <c r="D44" s="29" t="s">
        <v>709</v>
      </c>
      <c r="E44" s="30">
        <v>45.118</v>
      </c>
      <c r="F44" s="29" t="s">
        <v>710</v>
      </c>
      <c r="G44" s="29"/>
      <c r="H44" s="29" t="s">
        <v>846</v>
      </c>
      <c r="I44" s="29" t="s">
        <v>707</v>
      </c>
      <c r="J44" s="29" t="s">
        <v>847</v>
      </c>
      <c r="K44" s="29" t="s">
        <v>254</v>
      </c>
      <c r="L44" s="29" t="s">
        <v>848</v>
      </c>
      <c r="M44" s="30">
        <v>65.98499756</v>
      </c>
      <c r="N44" s="30">
        <v>20.0</v>
      </c>
      <c r="O44" s="30">
        <v>6300.0</v>
      </c>
      <c r="P44" s="31"/>
      <c r="Q44" s="31"/>
      <c r="R44" s="31"/>
      <c r="S44" s="31"/>
      <c r="T44" s="31"/>
      <c r="V44" s="29" t="s">
        <v>707</v>
      </c>
      <c r="W44" s="29" t="s">
        <v>162</v>
      </c>
      <c r="X44" s="30">
        <v>80.13</v>
      </c>
      <c r="Y44" s="32">
        <v>13200.0</v>
      </c>
    </row>
    <row r="45">
      <c r="A45" s="29" t="s">
        <v>707</v>
      </c>
      <c r="B45" s="29" t="s">
        <v>245</v>
      </c>
      <c r="C45" s="30">
        <v>7300.0</v>
      </c>
      <c r="D45" s="29" t="s">
        <v>709</v>
      </c>
      <c r="E45" s="30">
        <v>51.575</v>
      </c>
      <c r="F45" s="29" t="s">
        <v>710</v>
      </c>
      <c r="G45" s="29"/>
      <c r="H45" s="29" t="s">
        <v>849</v>
      </c>
      <c r="I45" s="29" t="s">
        <v>707</v>
      </c>
      <c r="J45" s="29" t="s">
        <v>850</v>
      </c>
      <c r="K45" s="29" t="s">
        <v>374</v>
      </c>
      <c r="L45" s="29" t="s">
        <v>851</v>
      </c>
      <c r="M45" s="30">
        <v>55.42</v>
      </c>
      <c r="N45" s="30">
        <v>25.0</v>
      </c>
      <c r="O45" s="30">
        <v>6200.0</v>
      </c>
      <c r="P45" s="31"/>
      <c r="Q45" s="31"/>
      <c r="R45" s="31"/>
      <c r="S45" s="31"/>
      <c r="T45" s="31"/>
      <c r="V45" s="29" t="s">
        <v>707</v>
      </c>
      <c r="W45" s="29" t="s">
        <v>320</v>
      </c>
      <c r="X45" s="30">
        <v>80.45</v>
      </c>
      <c r="Y45" s="32">
        <v>13200.0</v>
      </c>
    </row>
    <row r="46">
      <c r="A46" s="29" t="s">
        <v>707</v>
      </c>
      <c r="B46" s="29" t="s">
        <v>278</v>
      </c>
      <c r="C46" s="30">
        <v>7300.0</v>
      </c>
      <c r="D46" s="29" t="s">
        <v>709</v>
      </c>
      <c r="E46" s="30">
        <v>53.972</v>
      </c>
      <c r="F46" s="29" t="s">
        <v>710</v>
      </c>
      <c r="G46" s="29"/>
      <c r="H46" s="29" t="s">
        <v>852</v>
      </c>
      <c r="I46" s="29" t="s">
        <v>707</v>
      </c>
      <c r="J46" s="29" t="s">
        <v>842</v>
      </c>
      <c r="K46" s="29" t="s">
        <v>149</v>
      </c>
      <c r="L46" s="29" t="s">
        <v>853</v>
      </c>
      <c r="M46" s="30">
        <v>48.66086744</v>
      </c>
      <c r="N46" s="30">
        <v>23.0</v>
      </c>
      <c r="O46" s="30">
        <v>6200.0</v>
      </c>
      <c r="P46" s="31"/>
      <c r="Q46" s="31"/>
      <c r="R46" s="31"/>
      <c r="S46" s="31"/>
      <c r="T46" s="31"/>
      <c r="V46" s="29" t="s">
        <v>707</v>
      </c>
      <c r="W46" s="29" t="s">
        <v>347</v>
      </c>
      <c r="X46" s="30">
        <v>77.09</v>
      </c>
      <c r="Y46" s="32">
        <v>11600.0</v>
      </c>
    </row>
    <row r="47">
      <c r="A47" s="29" t="s">
        <v>707</v>
      </c>
      <c r="B47" s="29" t="s">
        <v>295</v>
      </c>
      <c r="C47" s="30">
        <v>7300.0</v>
      </c>
      <c r="D47" s="29" t="s">
        <v>709</v>
      </c>
      <c r="E47" s="30">
        <v>50.906</v>
      </c>
      <c r="F47" s="29" t="s">
        <v>710</v>
      </c>
      <c r="G47" s="29"/>
      <c r="H47" s="29" t="s">
        <v>854</v>
      </c>
      <c r="I47" s="29" t="s">
        <v>707</v>
      </c>
      <c r="J47" s="29" t="s">
        <v>855</v>
      </c>
      <c r="K47" s="29" t="s">
        <v>25</v>
      </c>
      <c r="L47" s="29" t="s">
        <v>856</v>
      </c>
      <c r="M47" s="30">
        <v>52.16086744</v>
      </c>
      <c r="N47" s="30">
        <v>23.0</v>
      </c>
      <c r="O47" s="30">
        <v>6100.0</v>
      </c>
      <c r="P47" s="31"/>
      <c r="Q47" s="31"/>
      <c r="R47" s="31"/>
      <c r="S47" s="31"/>
      <c r="T47" s="31"/>
      <c r="V47" s="29" t="s">
        <v>707</v>
      </c>
      <c r="W47" s="29" t="s">
        <v>97</v>
      </c>
      <c r="X47" s="30">
        <v>56.43</v>
      </c>
      <c r="Y47" s="32">
        <v>13200.0</v>
      </c>
    </row>
    <row r="48">
      <c r="A48" s="29" t="s">
        <v>707</v>
      </c>
      <c r="B48" s="29" t="s">
        <v>306</v>
      </c>
      <c r="C48" s="30">
        <v>7300.0</v>
      </c>
      <c r="D48" s="29" t="s">
        <v>709</v>
      </c>
      <c r="E48" s="30">
        <v>47.458</v>
      </c>
      <c r="F48" s="29" t="s">
        <v>710</v>
      </c>
      <c r="G48" s="29"/>
      <c r="H48" s="29" t="s">
        <v>857</v>
      </c>
      <c r="I48" s="29" t="s">
        <v>707</v>
      </c>
      <c r="J48" s="29" t="s">
        <v>858</v>
      </c>
      <c r="K48" s="29" t="s">
        <v>64</v>
      </c>
      <c r="L48" s="29" t="s">
        <v>859</v>
      </c>
      <c r="M48" s="30">
        <v>47.37825875</v>
      </c>
      <c r="N48" s="30">
        <v>23.0</v>
      </c>
      <c r="O48" s="30">
        <v>6100.0</v>
      </c>
      <c r="P48" s="31"/>
      <c r="Q48" s="31"/>
      <c r="R48" s="31"/>
      <c r="S48" s="31"/>
      <c r="T48" s="31"/>
      <c r="V48" s="29" t="s">
        <v>707</v>
      </c>
      <c r="W48" s="29" t="s">
        <v>396</v>
      </c>
      <c r="X48" s="30">
        <v>77.69</v>
      </c>
      <c r="Y48" s="32">
        <v>11500.0</v>
      </c>
    </row>
    <row r="49">
      <c r="A49" s="29" t="s">
        <v>707</v>
      </c>
      <c r="B49" s="29" t="s">
        <v>48</v>
      </c>
      <c r="C49" s="30">
        <v>7200.0</v>
      </c>
      <c r="D49" s="29" t="s">
        <v>709</v>
      </c>
      <c r="E49" s="30">
        <v>62.353</v>
      </c>
      <c r="F49" s="29" t="s">
        <v>710</v>
      </c>
      <c r="G49" s="29"/>
      <c r="H49" s="29" t="s">
        <v>860</v>
      </c>
      <c r="I49" s="29" t="s">
        <v>707</v>
      </c>
      <c r="J49" s="29" t="s">
        <v>861</v>
      </c>
      <c r="K49" s="29" t="s">
        <v>253</v>
      </c>
      <c r="L49" s="29" t="s">
        <v>862</v>
      </c>
      <c r="M49" s="30">
        <v>57.02727162</v>
      </c>
      <c r="N49" s="30">
        <v>22.0</v>
      </c>
      <c r="O49" s="30">
        <v>6100.0</v>
      </c>
      <c r="P49" s="31"/>
      <c r="Q49" s="31"/>
      <c r="R49" s="31"/>
      <c r="S49" s="31"/>
      <c r="T49" s="31"/>
      <c r="V49" s="29" t="s">
        <v>707</v>
      </c>
      <c r="W49" s="29" t="s">
        <v>173</v>
      </c>
      <c r="X49" s="30">
        <v>106.95</v>
      </c>
      <c r="Y49" s="32">
        <v>14400.0</v>
      </c>
    </row>
    <row r="50">
      <c r="A50" s="29" t="s">
        <v>707</v>
      </c>
      <c r="B50" s="29" t="s">
        <v>402</v>
      </c>
      <c r="C50" s="30">
        <v>7200.0</v>
      </c>
      <c r="D50" s="29" t="s">
        <v>709</v>
      </c>
      <c r="E50" s="30">
        <v>0.0</v>
      </c>
      <c r="F50" s="29" t="s">
        <v>710</v>
      </c>
      <c r="G50" s="29"/>
      <c r="H50" s="29" t="s">
        <v>863</v>
      </c>
      <c r="I50" s="29" t="s">
        <v>707</v>
      </c>
      <c r="J50" s="29" t="s">
        <v>864</v>
      </c>
      <c r="K50" s="29" t="s">
        <v>199</v>
      </c>
      <c r="L50" s="29" t="s">
        <v>865</v>
      </c>
      <c r="M50" s="30">
        <v>50.99047852</v>
      </c>
      <c r="N50" s="30">
        <v>21.0</v>
      </c>
      <c r="O50" s="30">
        <v>6100.0</v>
      </c>
      <c r="P50" s="31"/>
      <c r="Q50" s="31"/>
      <c r="R50" s="31"/>
      <c r="S50" s="31"/>
      <c r="T50" s="31"/>
      <c r="V50" s="29" t="s">
        <v>707</v>
      </c>
      <c r="W50" s="29" t="s">
        <v>190</v>
      </c>
      <c r="X50" s="30">
        <v>81.31</v>
      </c>
      <c r="Y50" s="32">
        <v>12800.0</v>
      </c>
    </row>
    <row r="51">
      <c r="A51" s="29" t="s">
        <v>707</v>
      </c>
      <c r="B51" s="29" t="s">
        <v>261</v>
      </c>
      <c r="C51" s="30">
        <v>7200.0</v>
      </c>
      <c r="D51" s="29" t="s">
        <v>709</v>
      </c>
      <c r="E51" s="30">
        <v>42.029</v>
      </c>
      <c r="F51" s="29" t="s">
        <v>710</v>
      </c>
      <c r="G51" s="29"/>
      <c r="H51" s="29" t="s">
        <v>866</v>
      </c>
      <c r="I51" s="29" t="s">
        <v>707</v>
      </c>
      <c r="J51" s="29" t="s">
        <v>867</v>
      </c>
      <c r="K51" s="29" t="s">
        <v>260</v>
      </c>
      <c r="L51" s="29" t="s">
        <v>868</v>
      </c>
      <c r="M51" s="30">
        <v>44.22173807</v>
      </c>
      <c r="N51" s="30">
        <v>23.0</v>
      </c>
      <c r="O51" s="30">
        <v>6100.0</v>
      </c>
      <c r="P51" s="31"/>
      <c r="Q51" s="31"/>
      <c r="R51" s="31"/>
      <c r="S51" s="31"/>
      <c r="T51" s="31"/>
      <c r="V51" s="29" t="s">
        <v>707</v>
      </c>
      <c r="W51" s="29" t="s">
        <v>71</v>
      </c>
      <c r="X51" s="30">
        <v>95.81</v>
      </c>
      <c r="Y51" s="32">
        <v>13800.0</v>
      </c>
    </row>
    <row r="52">
      <c r="A52" s="29" t="s">
        <v>707</v>
      </c>
      <c r="B52" s="29" t="s">
        <v>19</v>
      </c>
      <c r="C52" s="30">
        <v>7200.0</v>
      </c>
      <c r="D52" s="29" t="s">
        <v>709</v>
      </c>
      <c r="E52" s="30">
        <v>0.0</v>
      </c>
      <c r="F52" s="29" t="s">
        <v>710</v>
      </c>
      <c r="G52" s="29"/>
      <c r="H52" s="29" t="s">
        <v>869</v>
      </c>
      <c r="I52" s="29" t="s">
        <v>707</v>
      </c>
      <c r="J52" s="29" t="s">
        <v>870</v>
      </c>
      <c r="K52" s="29" t="s">
        <v>40</v>
      </c>
      <c r="L52" s="29" t="s">
        <v>871</v>
      </c>
      <c r="M52" s="30">
        <v>60.89200195</v>
      </c>
      <c r="N52" s="30">
        <v>25.0</v>
      </c>
      <c r="O52" s="30">
        <v>6000.0</v>
      </c>
      <c r="P52" s="31"/>
      <c r="Q52" s="31"/>
      <c r="R52" s="31"/>
      <c r="S52" s="31"/>
      <c r="T52" s="31"/>
      <c r="V52" s="29" t="s">
        <v>707</v>
      </c>
      <c r="W52" s="29" t="s">
        <v>287</v>
      </c>
      <c r="X52" s="30">
        <v>76.88</v>
      </c>
      <c r="Y52" s="32">
        <v>14400.0</v>
      </c>
    </row>
    <row r="53">
      <c r="A53" s="29" t="s">
        <v>707</v>
      </c>
      <c r="B53" s="29" t="s">
        <v>352</v>
      </c>
      <c r="C53" s="30">
        <v>7200.0</v>
      </c>
      <c r="D53" s="29" t="s">
        <v>709</v>
      </c>
      <c r="E53" s="30">
        <v>45.765</v>
      </c>
      <c r="F53" s="29" t="s">
        <v>710</v>
      </c>
      <c r="G53" s="29"/>
      <c r="H53" s="29" t="s">
        <v>872</v>
      </c>
      <c r="I53" s="29" t="s">
        <v>707</v>
      </c>
      <c r="J53" s="29" t="s">
        <v>819</v>
      </c>
      <c r="K53" s="29" t="s">
        <v>50</v>
      </c>
      <c r="L53" s="29" t="s">
        <v>873</v>
      </c>
      <c r="M53" s="30">
        <v>47.08260976</v>
      </c>
      <c r="N53" s="30">
        <v>23.0</v>
      </c>
      <c r="O53" s="30">
        <v>6000.0</v>
      </c>
      <c r="P53" s="31"/>
      <c r="Q53" s="31"/>
      <c r="R53" s="31"/>
      <c r="S53" s="31"/>
      <c r="T53" s="31"/>
      <c r="V53" s="29" t="s">
        <v>707</v>
      </c>
      <c r="W53" s="29" t="s">
        <v>269</v>
      </c>
      <c r="X53" s="30">
        <v>79.2</v>
      </c>
      <c r="Y53" s="32">
        <v>12400.0</v>
      </c>
    </row>
    <row r="54">
      <c r="A54" s="29" t="s">
        <v>707</v>
      </c>
      <c r="B54" s="29" t="s">
        <v>298</v>
      </c>
      <c r="C54" s="30">
        <v>7100.0</v>
      </c>
      <c r="D54" s="29" t="s">
        <v>709</v>
      </c>
      <c r="E54" s="30">
        <v>45.773</v>
      </c>
      <c r="F54" s="29" t="s">
        <v>710</v>
      </c>
      <c r="G54" s="29"/>
      <c r="H54" s="29" t="s">
        <v>874</v>
      </c>
      <c r="I54" s="29" t="s">
        <v>707</v>
      </c>
      <c r="J54" s="29" t="s">
        <v>875</v>
      </c>
      <c r="K54" s="29" t="s">
        <v>876</v>
      </c>
      <c r="L54" s="29" t="s">
        <v>877</v>
      </c>
      <c r="M54" s="30">
        <v>49.68148239</v>
      </c>
      <c r="N54" s="30">
        <v>27.0</v>
      </c>
      <c r="O54" s="30">
        <v>5900.0</v>
      </c>
      <c r="P54" s="31"/>
      <c r="Q54" s="31"/>
      <c r="R54" s="31"/>
      <c r="S54" s="31"/>
      <c r="T54" s="31"/>
      <c r="V54" s="29" t="s">
        <v>707</v>
      </c>
      <c r="W54" s="29" t="s">
        <v>295</v>
      </c>
      <c r="X54" s="30">
        <v>82.61</v>
      </c>
      <c r="Y54" s="32">
        <v>11900.0</v>
      </c>
    </row>
    <row r="55">
      <c r="A55" s="29" t="s">
        <v>707</v>
      </c>
      <c r="B55" s="29" t="s">
        <v>257</v>
      </c>
      <c r="C55" s="30">
        <v>7100.0</v>
      </c>
      <c r="D55" s="29" t="s">
        <v>709</v>
      </c>
      <c r="E55" s="30">
        <v>45.0</v>
      </c>
      <c r="F55" s="29" t="s">
        <v>710</v>
      </c>
      <c r="G55" s="29"/>
      <c r="H55" s="29" t="s">
        <v>878</v>
      </c>
      <c r="I55" s="29" t="s">
        <v>707</v>
      </c>
      <c r="J55" s="29" t="s">
        <v>813</v>
      </c>
      <c r="K55" s="29" t="s">
        <v>195</v>
      </c>
      <c r="L55" s="29" t="s">
        <v>862</v>
      </c>
      <c r="M55" s="30">
        <v>55.62799805</v>
      </c>
      <c r="N55" s="30">
        <v>25.0</v>
      </c>
      <c r="O55" s="30">
        <v>5900.0</v>
      </c>
      <c r="P55" s="31"/>
      <c r="Q55" s="31"/>
      <c r="R55" s="31"/>
      <c r="S55" s="31"/>
      <c r="T55" s="31"/>
      <c r="V55" s="29" t="s">
        <v>707</v>
      </c>
      <c r="W55" s="29" t="s">
        <v>399</v>
      </c>
      <c r="X55" s="30">
        <v>34.0</v>
      </c>
      <c r="Y55" s="32">
        <v>11900.0</v>
      </c>
    </row>
    <row r="56">
      <c r="A56" s="29" t="s">
        <v>707</v>
      </c>
      <c r="B56" s="29" t="s">
        <v>41</v>
      </c>
      <c r="C56" s="30">
        <v>7100.0</v>
      </c>
      <c r="D56" s="29" t="s">
        <v>709</v>
      </c>
      <c r="E56" s="30">
        <v>57.313</v>
      </c>
      <c r="F56" s="29" t="s">
        <v>710</v>
      </c>
      <c r="G56" s="29"/>
      <c r="H56" s="29" t="s">
        <v>879</v>
      </c>
      <c r="I56" s="29" t="s">
        <v>707</v>
      </c>
      <c r="J56" s="29" t="s">
        <v>805</v>
      </c>
      <c r="K56" s="29" t="s">
        <v>245</v>
      </c>
      <c r="L56" s="29" t="s">
        <v>880</v>
      </c>
      <c r="M56" s="30">
        <v>55.54073984</v>
      </c>
      <c r="N56" s="30">
        <v>27.0</v>
      </c>
      <c r="O56" s="30">
        <v>5900.0</v>
      </c>
      <c r="P56" s="31"/>
      <c r="Q56" s="31"/>
      <c r="R56" s="31"/>
      <c r="S56" s="31"/>
      <c r="T56" s="31"/>
      <c r="V56" s="29" t="s">
        <v>707</v>
      </c>
      <c r="W56" s="29" t="s">
        <v>135</v>
      </c>
      <c r="X56" s="30">
        <v>100.08</v>
      </c>
      <c r="Y56" s="32">
        <v>16400.0</v>
      </c>
    </row>
    <row r="57">
      <c r="A57" s="29" t="s">
        <v>707</v>
      </c>
      <c r="B57" s="29" t="s">
        <v>153</v>
      </c>
      <c r="C57" s="30">
        <v>7100.0</v>
      </c>
      <c r="D57" s="29" t="s">
        <v>709</v>
      </c>
      <c r="E57" s="30">
        <v>45.775</v>
      </c>
      <c r="F57" s="29" t="s">
        <v>710</v>
      </c>
      <c r="G57" s="29"/>
      <c r="H57" s="29" t="s">
        <v>881</v>
      </c>
      <c r="I57" s="29" t="s">
        <v>707</v>
      </c>
      <c r="J57" s="29" t="s">
        <v>882</v>
      </c>
      <c r="K57" s="29" t="s">
        <v>261</v>
      </c>
      <c r="L57" s="29" t="s">
        <v>883</v>
      </c>
      <c r="M57" s="30">
        <v>51.63333566</v>
      </c>
      <c r="N57" s="30">
        <v>21.0</v>
      </c>
      <c r="O57" s="30">
        <v>5800.0</v>
      </c>
      <c r="P57" s="31"/>
      <c r="Q57" s="31"/>
      <c r="R57" s="31"/>
      <c r="S57" s="31"/>
      <c r="T57" s="31"/>
      <c r="V57" s="29" t="s">
        <v>707</v>
      </c>
      <c r="W57" s="29" t="s">
        <v>142</v>
      </c>
      <c r="X57" s="30">
        <v>78.2</v>
      </c>
      <c r="Y57" s="32">
        <v>13200.0</v>
      </c>
    </row>
    <row r="58">
      <c r="A58" s="29" t="s">
        <v>707</v>
      </c>
      <c r="B58" s="29" t="s">
        <v>166</v>
      </c>
      <c r="C58" s="30">
        <v>7100.0</v>
      </c>
      <c r="D58" s="29" t="s">
        <v>709</v>
      </c>
      <c r="E58" s="30">
        <v>39.364</v>
      </c>
      <c r="F58" s="29" t="s">
        <v>710</v>
      </c>
      <c r="G58" s="29"/>
      <c r="H58" s="29" t="s">
        <v>884</v>
      </c>
      <c r="I58" s="29" t="s">
        <v>707</v>
      </c>
      <c r="J58" s="29" t="s">
        <v>885</v>
      </c>
      <c r="K58" s="29" t="s">
        <v>301</v>
      </c>
      <c r="L58" s="29" t="s">
        <v>886</v>
      </c>
      <c r="M58" s="30">
        <v>43.0</v>
      </c>
      <c r="N58" s="30">
        <v>10.0</v>
      </c>
      <c r="O58" s="30">
        <v>5800.0</v>
      </c>
      <c r="P58" s="31"/>
      <c r="Q58" s="31"/>
      <c r="R58" s="31"/>
      <c r="S58" s="31"/>
      <c r="T58" s="31"/>
      <c r="V58" s="29" t="s">
        <v>707</v>
      </c>
      <c r="W58" s="29" t="s">
        <v>127</v>
      </c>
      <c r="X58" s="30">
        <v>95.27</v>
      </c>
      <c r="Y58" s="32">
        <v>15400.0</v>
      </c>
    </row>
    <row r="59">
      <c r="A59" s="29" t="s">
        <v>707</v>
      </c>
      <c r="B59" s="29" t="s">
        <v>271</v>
      </c>
      <c r="C59" s="30">
        <v>7000.0</v>
      </c>
      <c r="D59" s="29" t="s">
        <v>709</v>
      </c>
      <c r="E59" s="30">
        <v>53.905</v>
      </c>
      <c r="F59" s="29" t="s">
        <v>710</v>
      </c>
      <c r="G59" s="29"/>
      <c r="H59" s="29" t="s">
        <v>887</v>
      </c>
      <c r="I59" s="29" t="s">
        <v>707</v>
      </c>
      <c r="J59" s="29" t="s">
        <v>716</v>
      </c>
      <c r="K59" s="29" t="s">
        <v>303</v>
      </c>
      <c r="L59" s="29" t="s">
        <v>888</v>
      </c>
      <c r="M59" s="30">
        <v>53.42353013</v>
      </c>
      <c r="N59" s="30">
        <v>17.0</v>
      </c>
      <c r="O59" s="30">
        <v>5800.0</v>
      </c>
      <c r="P59" s="31"/>
      <c r="Q59" s="31"/>
      <c r="R59" s="31"/>
      <c r="S59" s="31"/>
      <c r="T59" s="31"/>
      <c r="V59" s="29" t="s">
        <v>707</v>
      </c>
      <c r="W59" s="29" t="s">
        <v>366</v>
      </c>
      <c r="X59" s="30">
        <v>45.42</v>
      </c>
      <c r="Y59" s="32">
        <v>10600.0</v>
      </c>
    </row>
    <row r="60">
      <c r="A60" s="29" t="s">
        <v>707</v>
      </c>
      <c r="B60" s="29" t="s">
        <v>288</v>
      </c>
      <c r="C60" s="30">
        <v>7000.0</v>
      </c>
      <c r="D60" s="29" t="s">
        <v>709</v>
      </c>
      <c r="E60" s="30">
        <v>43.147</v>
      </c>
      <c r="F60" s="29" t="s">
        <v>710</v>
      </c>
      <c r="G60" s="29"/>
      <c r="H60" s="29" t="s">
        <v>889</v>
      </c>
      <c r="I60" s="29" t="s">
        <v>707</v>
      </c>
      <c r="J60" s="29" t="s">
        <v>890</v>
      </c>
      <c r="K60" s="29" t="s">
        <v>163</v>
      </c>
      <c r="L60" s="29" t="s">
        <v>891</v>
      </c>
      <c r="M60" s="30">
        <v>52.20416768</v>
      </c>
      <c r="N60" s="30">
        <v>24.0</v>
      </c>
      <c r="O60" s="30">
        <v>5800.0</v>
      </c>
      <c r="P60" s="31"/>
      <c r="Q60" s="31"/>
      <c r="R60" s="31"/>
      <c r="S60" s="31"/>
      <c r="T60" s="31"/>
      <c r="V60" s="29" t="s">
        <v>707</v>
      </c>
      <c r="W60" s="29" t="s">
        <v>349</v>
      </c>
      <c r="X60" s="30">
        <v>66.33</v>
      </c>
      <c r="Y60" s="32">
        <v>10700.0</v>
      </c>
    </row>
    <row r="61">
      <c r="A61" s="29" t="s">
        <v>707</v>
      </c>
      <c r="B61" s="29" t="s">
        <v>348</v>
      </c>
      <c r="C61" s="30">
        <v>7000.0</v>
      </c>
      <c r="D61" s="29" t="s">
        <v>709</v>
      </c>
      <c r="E61" s="30">
        <v>52.906</v>
      </c>
      <c r="F61" s="29" t="s">
        <v>710</v>
      </c>
      <c r="G61" s="29"/>
      <c r="H61" s="29" t="s">
        <v>892</v>
      </c>
      <c r="I61" s="29" t="s">
        <v>707</v>
      </c>
      <c r="J61" s="29" t="s">
        <v>893</v>
      </c>
      <c r="K61" s="29" t="s">
        <v>236</v>
      </c>
      <c r="L61" s="29" t="s">
        <v>894</v>
      </c>
      <c r="M61" s="30">
        <v>57.22916667</v>
      </c>
      <c r="N61" s="30">
        <v>24.0</v>
      </c>
      <c r="O61" s="30">
        <v>5700.0</v>
      </c>
      <c r="P61" s="31"/>
      <c r="Q61" s="31"/>
      <c r="R61" s="31"/>
      <c r="S61" s="31"/>
      <c r="T61" s="31"/>
      <c r="V61" s="29" t="s">
        <v>707</v>
      </c>
      <c r="W61" s="29" t="s">
        <v>220</v>
      </c>
      <c r="X61" s="30">
        <v>61.2</v>
      </c>
      <c r="Y61" s="32">
        <v>11800.0</v>
      </c>
    </row>
    <row r="62">
      <c r="A62" s="29" t="s">
        <v>707</v>
      </c>
      <c r="B62" s="29" t="s">
        <v>199</v>
      </c>
      <c r="C62" s="30">
        <v>7000.0</v>
      </c>
      <c r="D62" s="29" t="s">
        <v>709</v>
      </c>
      <c r="E62" s="30">
        <v>50.5</v>
      </c>
      <c r="F62" s="29" t="s">
        <v>710</v>
      </c>
      <c r="G62" s="29"/>
      <c r="H62" s="29" t="s">
        <v>895</v>
      </c>
      <c r="I62" s="29" t="s">
        <v>707</v>
      </c>
      <c r="J62" s="29" t="s">
        <v>896</v>
      </c>
      <c r="K62" s="29" t="s">
        <v>259</v>
      </c>
      <c r="L62" s="29" t="s">
        <v>897</v>
      </c>
      <c r="M62" s="30">
        <v>56.74091131</v>
      </c>
      <c r="N62" s="30">
        <v>22.0</v>
      </c>
      <c r="O62" s="30">
        <v>5700.0</v>
      </c>
      <c r="P62" s="31"/>
      <c r="Q62" s="31"/>
      <c r="R62" s="31"/>
      <c r="S62" s="31"/>
      <c r="T62" s="31"/>
      <c r="V62" s="29" t="s">
        <v>707</v>
      </c>
      <c r="W62" s="29" t="s">
        <v>374</v>
      </c>
      <c r="X62" s="30">
        <v>91.16</v>
      </c>
      <c r="Y62" s="32">
        <v>13200.0</v>
      </c>
    </row>
    <row r="63">
      <c r="A63" s="29" t="s">
        <v>707</v>
      </c>
      <c r="B63" s="29" t="s">
        <v>272</v>
      </c>
      <c r="C63" s="30">
        <v>7000.0</v>
      </c>
      <c r="D63" s="29" t="s">
        <v>709</v>
      </c>
      <c r="E63" s="30">
        <v>39.269</v>
      </c>
      <c r="F63" s="29" t="s">
        <v>710</v>
      </c>
      <c r="G63" s="29"/>
      <c r="H63" s="29" t="s">
        <v>898</v>
      </c>
      <c r="I63" s="29" t="s">
        <v>707</v>
      </c>
      <c r="J63" s="29" t="s">
        <v>899</v>
      </c>
      <c r="K63" s="29" t="s">
        <v>249</v>
      </c>
      <c r="L63" s="29" t="s">
        <v>900</v>
      </c>
      <c r="M63" s="30">
        <v>51.18260657</v>
      </c>
      <c r="N63" s="30">
        <v>23.0</v>
      </c>
      <c r="O63" s="30">
        <v>5700.0</v>
      </c>
      <c r="P63" s="31"/>
      <c r="Q63" s="31"/>
      <c r="R63" s="31"/>
      <c r="S63" s="31"/>
      <c r="T63" s="31"/>
      <c r="V63" s="29" t="s">
        <v>707</v>
      </c>
      <c r="W63" s="29" t="s">
        <v>327</v>
      </c>
      <c r="X63" s="30">
        <v>91.75</v>
      </c>
      <c r="Y63" s="32">
        <v>11900.0</v>
      </c>
    </row>
    <row r="64">
      <c r="A64" s="29" t="s">
        <v>707</v>
      </c>
      <c r="B64" s="29" t="s">
        <v>363</v>
      </c>
      <c r="C64" s="30">
        <v>7000.0</v>
      </c>
      <c r="D64" s="29" t="s">
        <v>709</v>
      </c>
      <c r="E64" s="30">
        <v>53.0</v>
      </c>
      <c r="F64" s="29" t="s">
        <v>710</v>
      </c>
      <c r="G64" s="29"/>
      <c r="H64" s="29" t="s">
        <v>901</v>
      </c>
      <c r="I64" s="29" t="s">
        <v>707</v>
      </c>
      <c r="J64" s="29" t="s">
        <v>902</v>
      </c>
      <c r="K64" s="29" t="s">
        <v>352</v>
      </c>
      <c r="L64" s="29" t="s">
        <v>903</v>
      </c>
      <c r="M64" s="30">
        <v>44.26956575</v>
      </c>
      <c r="N64" s="30">
        <v>23.0</v>
      </c>
      <c r="O64" s="30">
        <v>5700.0</v>
      </c>
      <c r="P64" s="31"/>
      <c r="Q64" s="31"/>
      <c r="R64" s="31"/>
      <c r="S64" s="31"/>
      <c r="T64" s="31"/>
      <c r="V64" s="29" t="s">
        <v>707</v>
      </c>
      <c r="W64" s="29" t="s">
        <v>358</v>
      </c>
      <c r="X64" s="30">
        <v>84.91</v>
      </c>
      <c r="Y64" s="32">
        <v>11800.0</v>
      </c>
    </row>
    <row r="65">
      <c r="A65" s="29" t="s">
        <v>707</v>
      </c>
      <c r="B65" s="29" t="s">
        <v>318</v>
      </c>
      <c r="C65" s="30">
        <v>7000.0</v>
      </c>
      <c r="D65" s="29" t="s">
        <v>709</v>
      </c>
      <c r="E65" s="30">
        <v>47.568</v>
      </c>
      <c r="F65" s="29" t="s">
        <v>710</v>
      </c>
      <c r="G65" s="29"/>
      <c r="H65" s="29" t="s">
        <v>904</v>
      </c>
      <c r="I65" s="29" t="s">
        <v>707</v>
      </c>
      <c r="J65" s="29" t="s">
        <v>847</v>
      </c>
      <c r="K65" s="29" t="s">
        <v>148</v>
      </c>
      <c r="L65" s="29" t="s">
        <v>905</v>
      </c>
      <c r="M65" s="30">
        <v>49.68</v>
      </c>
      <c r="N65" s="30">
        <v>25.0</v>
      </c>
      <c r="O65" s="30">
        <v>5700.0</v>
      </c>
      <c r="P65" s="31"/>
      <c r="Q65" s="31"/>
      <c r="R65" s="31"/>
      <c r="S65" s="31"/>
      <c r="T65" s="31"/>
      <c r="V65" s="29" t="s">
        <v>707</v>
      </c>
      <c r="W65" s="29" t="s">
        <v>309</v>
      </c>
      <c r="X65" s="30">
        <v>71.7</v>
      </c>
      <c r="Y65" s="32">
        <v>10900.0</v>
      </c>
    </row>
    <row r="66">
      <c r="A66" s="29" t="s">
        <v>707</v>
      </c>
      <c r="B66" s="29" t="s">
        <v>258</v>
      </c>
      <c r="C66" s="30">
        <v>7000.0</v>
      </c>
      <c r="D66" s="29" t="s">
        <v>709</v>
      </c>
      <c r="E66" s="30">
        <v>34.636</v>
      </c>
      <c r="F66" s="29" t="s">
        <v>710</v>
      </c>
      <c r="G66" s="29"/>
      <c r="H66" s="29" t="s">
        <v>906</v>
      </c>
      <c r="I66" s="29" t="s">
        <v>707</v>
      </c>
      <c r="J66" s="29" t="s">
        <v>907</v>
      </c>
      <c r="K66" s="29" t="s">
        <v>340</v>
      </c>
      <c r="L66" s="29" t="s">
        <v>908</v>
      </c>
      <c r="M66" s="30">
        <v>47.5269212</v>
      </c>
      <c r="N66" s="30">
        <v>26.0</v>
      </c>
      <c r="O66" s="30">
        <v>5700.0</v>
      </c>
      <c r="P66" s="31"/>
      <c r="Q66" s="31"/>
      <c r="R66" s="31"/>
      <c r="S66" s="31"/>
      <c r="T66" s="31"/>
      <c r="V66" s="29" t="s">
        <v>707</v>
      </c>
      <c r="W66" s="29" t="s">
        <v>53</v>
      </c>
      <c r="X66" s="30">
        <v>115.5</v>
      </c>
      <c r="Y66" s="32">
        <v>19400.0</v>
      </c>
    </row>
    <row r="67">
      <c r="A67" s="29" t="s">
        <v>707</v>
      </c>
      <c r="B67" s="29" t="s">
        <v>10</v>
      </c>
      <c r="C67" s="30">
        <v>7000.0</v>
      </c>
      <c r="D67" s="29" t="s">
        <v>709</v>
      </c>
      <c r="E67" s="30">
        <v>42.115</v>
      </c>
      <c r="F67" s="29" t="s">
        <v>710</v>
      </c>
      <c r="G67" s="29"/>
      <c r="H67" s="29" t="s">
        <v>909</v>
      </c>
      <c r="I67" s="29" t="s">
        <v>707</v>
      </c>
      <c r="J67" s="29" t="s">
        <v>910</v>
      </c>
      <c r="K67" s="29" t="s">
        <v>237</v>
      </c>
      <c r="L67" s="29" t="s">
        <v>911</v>
      </c>
      <c r="M67" s="30">
        <v>37.03043531</v>
      </c>
      <c r="N67" s="30">
        <v>23.0</v>
      </c>
      <c r="O67" s="30">
        <v>5700.0</v>
      </c>
      <c r="P67" s="31"/>
      <c r="Q67" s="31"/>
      <c r="R67" s="31"/>
      <c r="S67" s="31"/>
      <c r="T67" s="31"/>
      <c r="V67" s="29" t="s">
        <v>707</v>
      </c>
      <c r="W67" s="29" t="s">
        <v>303</v>
      </c>
      <c r="X67" s="30">
        <v>80.17</v>
      </c>
      <c r="Y67" s="32">
        <v>12700.0</v>
      </c>
    </row>
    <row r="68">
      <c r="A68" s="29" t="s">
        <v>707</v>
      </c>
      <c r="B68" s="29" t="s">
        <v>321</v>
      </c>
      <c r="C68" s="30">
        <v>7000.0</v>
      </c>
      <c r="D68" s="29" t="s">
        <v>709</v>
      </c>
      <c r="E68" s="30">
        <v>39.214</v>
      </c>
      <c r="F68" s="29" t="s">
        <v>710</v>
      </c>
      <c r="G68" s="29"/>
      <c r="H68" s="29" t="s">
        <v>912</v>
      </c>
      <c r="I68" s="29" t="s">
        <v>707</v>
      </c>
      <c r="J68" s="29" t="s">
        <v>913</v>
      </c>
      <c r="K68" s="29" t="s">
        <v>157</v>
      </c>
      <c r="L68" s="29" t="s">
        <v>914</v>
      </c>
      <c r="M68" s="30">
        <v>47.83928571</v>
      </c>
      <c r="N68" s="30">
        <v>28.0</v>
      </c>
      <c r="O68" s="30">
        <v>5600.0</v>
      </c>
      <c r="P68" s="31"/>
      <c r="Q68" s="31"/>
      <c r="R68" s="31"/>
      <c r="S68" s="31"/>
      <c r="T68" s="31"/>
      <c r="V68" s="29" t="s">
        <v>707</v>
      </c>
      <c r="W68" s="29" t="s">
        <v>230</v>
      </c>
      <c r="X68" s="30">
        <v>91.55</v>
      </c>
      <c r="Y68" s="32">
        <v>14300.0</v>
      </c>
    </row>
    <row r="69">
      <c r="A69" s="29" t="s">
        <v>707</v>
      </c>
      <c r="B69" s="29" t="s">
        <v>287</v>
      </c>
      <c r="C69" s="30">
        <v>6900.0</v>
      </c>
      <c r="D69" s="29" t="s">
        <v>709</v>
      </c>
      <c r="E69" s="30">
        <v>49.333</v>
      </c>
      <c r="F69" s="29" t="s">
        <v>710</v>
      </c>
      <c r="G69" s="29"/>
      <c r="H69" s="29" t="s">
        <v>915</v>
      </c>
      <c r="I69" s="29" t="s">
        <v>707</v>
      </c>
      <c r="J69" s="29" t="s">
        <v>916</v>
      </c>
      <c r="K69" s="29" t="s">
        <v>308</v>
      </c>
      <c r="L69" s="29" t="s">
        <v>894</v>
      </c>
      <c r="M69" s="30">
        <v>45.39999788</v>
      </c>
      <c r="N69" s="30">
        <v>23.0</v>
      </c>
      <c r="O69" s="30">
        <v>5600.0</v>
      </c>
      <c r="P69" s="31"/>
      <c r="Q69" s="31"/>
      <c r="R69" s="31"/>
      <c r="S69" s="31"/>
      <c r="T69" s="31"/>
      <c r="V69" s="29" t="s">
        <v>707</v>
      </c>
      <c r="W69" s="29" t="s">
        <v>260</v>
      </c>
      <c r="X69" s="30">
        <v>68.0</v>
      </c>
      <c r="Y69" s="32">
        <v>13900.0</v>
      </c>
    </row>
    <row r="70">
      <c r="A70" s="29" t="s">
        <v>707</v>
      </c>
      <c r="B70" s="29" t="s">
        <v>148</v>
      </c>
      <c r="C70" s="30">
        <v>6900.0</v>
      </c>
      <c r="D70" s="29" t="s">
        <v>709</v>
      </c>
      <c r="E70" s="30">
        <v>48.447</v>
      </c>
      <c r="F70" s="29" t="s">
        <v>710</v>
      </c>
      <c r="G70" s="29"/>
      <c r="H70" s="29" t="s">
        <v>917</v>
      </c>
      <c r="I70" s="29" t="s">
        <v>707</v>
      </c>
      <c r="J70" s="29" t="s">
        <v>918</v>
      </c>
      <c r="K70" s="29" t="s">
        <v>358</v>
      </c>
      <c r="L70" s="29" t="s">
        <v>919</v>
      </c>
      <c r="M70" s="30">
        <v>49.43478261</v>
      </c>
      <c r="N70" s="30">
        <v>23.0</v>
      </c>
      <c r="O70" s="30">
        <v>5600.0</v>
      </c>
      <c r="P70" s="31"/>
      <c r="Q70" s="31"/>
      <c r="R70" s="31"/>
      <c r="S70" s="31"/>
      <c r="T70" s="31"/>
      <c r="V70" s="29" t="s">
        <v>707</v>
      </c>
      <c r="W70" s="29" t="s">
        <v>236</v>
      </c>
      <c r="X70" s="30">
        <v>93.5</v>
      </c>
      <c r="Y70" s="32">
        <v>12400.0</v>
      </c>
    </row>
    <row r="71">
      <c r="A71" s="29" t="s">
        <v>707</v>
      </c>
      <c r="B71" s="29" t="s">
        <v>169</v>
      </c>
      <c r="C71" s="30">
        <v>6900.0</v>
      </c>
      <c r="D71" s="29" t="s">
        <v>709</v>
      </c>
      <c r="E71" s="30">
        <v>54.895</v>
      </c>
      <c r="F71" s="29" t="s">
        <v>710</v>
      </c>
      <c r="G71" s="29"/>
      <c r="H71" s="29" t="s">
        <v>920</v>
      </c>
      <c r="I71" s="29" t="s">
        <v>707</v>
      </c>
      <c r="J71" s="29" t="s">
        <v>921</v>
      </c>
      <c r="K71" s="29" t="s">
        <v>136</v>
      </c>
      <c r="L71" s="29" t="s">
        <v>922</v>
      </c>
      <c r="M71" s="30">
        <v>47.30952381</v>
      </c>
      <c r="N71" s="30">
        <v>21.0</v>
      </c>
      <c r="O71" s="30">
        <v>5500.0</v>
      </c>
      <c r="P71" s="31"/>
      <c r="Q71" s="31"/>
      <c r="R71" s="31"/>
      <c r="S71" s="31"/>
      <c r="T71" s="31"/>
      <c r="V71" s="29" t="s">
        <v>707</v>
      </c>
      <c r="W71" s="29" t="s">
        <v>308</v>
      </c>
      <c r="X71" s="30">
        <v>76.08</v>
      </c>
      <c r="Y71" s="32">
        <v>11600.0</v>
      </c>
    </row>
    <row r="72">
      <c r="A72" s="29" t="s">
        <v>707</v>
      </c>
      <c r="B72" s="29" t="s">
        <v>96</v>
      </c>
      <c r="C72" s="30">
        <v>6900.0</v>
      </c>
      <c r="D72" s="29" t="s">
        <v>709</v>
      </c>
      <c r="E72" s="30">
        <v>44.188</v>
      </c>
      <c r="F72" s="29" t="s">
        <v>710</v>
      </c>
      <c r="G72" s="29"/>
      <c r="H72" s="29" t="s">
        <v>923</v>
      </c>
      <c r="I72" s="29" t="s">
        <v>707</v>
      </c>
      <c r="J72" s="29" t="s">
        <v>924</v>
      </c>
      <c r="K72" s="29" t="s">
        <v>375</v>
      </c>
      <c r="L72" s="29" t="s">
        <v>925</v>
      </c>
      <c r="M72" s="30">
        <v>50.7206905</v>
      </c>
      <c r="N72" s="30">
        <v>29.0</v>
      </c>
      <c r="O72" s="30">
        <v>5500.0</v>
      </c>
      <c r="P72" s="31"/>
      <c r="Q72" s="31"/>
      <c r="R72" s="31"/>
      <c r="S72" s="31"/>
      <c r="T72" s="31"/>
      <c r="V72" s="29" t="s">
        <v>707</v>
      </c>
      <c r="W72" s="29" t="s">
        <v>25</v>
      </c>
      <c r="X72" s="30">
        <v>86.6</v>
      </c>
      <c r="Y72" s="32">
        <v>13400.0</v>
      </c>
    </row>
    <row r="73">
      <c r="A73" s="29" t="s">
        <v>707</v>
      </c>
      <c r="B73" s="29" t="s">
        <v>190</v>
      </c>
      <c r="C73" s="30">
        <v>6900.0</v>
      </c>
      <c r="D73" s="29" t="s">
        <v>709</v>
      </c>
      <c r="E73" s="30">
        <v>52.667</v>
      </c>
      <c r="F73" s="29" t="s">
        <v>710</v>
      </c>
      <c r="G73" s="29"/>
      <c r="H73" s="29" t="s">
        <v>926</v>
      </c>
      <c r="I73" s="29" t="s">
        <v>707</v>
      </c>
      <c r="J73" s="29" t="s">
        <v>927</v>
      </c>
      <c r="K73" s="29" t="s">
        <v>251</v>
      </c>
      <c r="L73" s="29" t="s">
        <v>928</v>
      </c>
      <c r="M73" s="30">
        <v>55.10799805</v>
      </c>
      <c r="N73" s="30">
        <v>25.0</v>
      </c>
      <c r="O73" s="30">
        <v>5500.0</v>
      </c>
      <c r="P73" s="31"/>
      <c r="Q73" s="31"/>
      <c r="R73" s="31"/>
      <c r="S73" s="31"/>
      <c r="T73" s="31"/>
      <c r="V73" s="29" t="s">
        <v>707</v>
      </c>
      <c r="W73" s="29" t="s">
        <v>249</v>
      </c>
      <c r="X73" s="30">
        <v>89.91</v>
      </c>
      <c r="Y73" s="32">
        <v>13400.0</v>
      </c>
    </row>
    <row r="74">
      <c r="A74" s="29" t="s">
        <v>707</v>
      </c>
      <c r="B74" s="29" t="s">
        <v>290</v>
      </c>
      <c r="C74" s="30">
        <v>6900.0</v>
      </c>
      <c r="D74" s="29" t="s">
        <v>709</v>
      </c>
      <c r="E74" s="30">
        <v>39.738</v>
      </c>
      <c r="F74" s="29" t="s">
        <v>710</v>
      </c>
      <c r="G74" s="29"/>
      <c r="H74" s="29" t="s">
        <v>929</v>
      </c>
      <c r="I74" s="29" t="s">
        <v>707</v>
      </c>
      <c r="J74" s="29" t="s">
        <v>890</v>
      </c>
      <c r="K74" s="29" t="s">
        <v>269</v>
      </c>
      <c r="L74" s="29" t="s">
        <v>930</v>
      </c>
      <c r="M74" s="30">
        <v>48.61600098</v>
      </c>
      <c r="N74" s="30">
        <v>25.0</v>
      </c>
      <c r="O74" s="30">
        <v>5500.0</v>
      </c>
      <c r="P74" s="31"/>
      <c r="Q74" s="31"/>
      <c r="R74" s="31"/>
      <c r="S74" s="31"/>
      <c r="T74" s="31"/>
      <c r="V74" s="29" t="s">
        <v>707</v>
      </c>
      <c r="W74" s="29" t="s">
        <v>64</v>
      </c>
      <c r="X74" s="30">
        <v>72.26</v>
      </c>
      <c r="Y74" s="32">
        <v>13100.0</v>
      </c>
    </row>
    <row r="75">
      <c r="A75" s="29" t="s">
        <v>707</v>
      </c>
      <c r="B75" s="29" t="s">
        <v>197</v>
      </c>
      <c r="C75" s="30">
        <v>6900.0</v>
      </c>
      <c r="D75" s="29" t="s">
        <v>709</v>
      </c>
      <c r="E75" s="30">
        <v>46.605</v>
      </c>
      <c r="F75" s="29" t="s">
        <v>710</v>
      </c>
      <c r="G75" s="29"/>
      <c r="H75" s="29" t="s">
        <v>931</v>
      </c>
      <c r="I75" s="29" t="s">
        <v>707</v>
      </c>
      <c r="J75" s="29" t="s">
        <v>932</v>
      </c>
      <c r="K75" s="29" t="s">
        <v>235</v>
      </c>
      <c r="L75" s="29" t="s">
        <v>933</v>
      </c>
      <c r="M75" s="30">
        <v>44.62692495</v>
      </c>
      <c r="N75" s="30">
        <v>26.0</v>
      </c>
      <c r="O75" s="30">
        <v>5500.0</v>
      </c>
      <c r="P75" s="31"/>
      <c r="Q75" s="31"/>
      <c r="R75" s="31"/>
      <c r="S75" s="31"/>
      <c r="T75" s="31"/>
      <c r="V75" s="29" t="s">
        <v>707</v>
      </c>
      <c r="W75" s="29" t="s">
        <v>108</v>
      </c>
      <c r="X75" s="30">
        <v>108.33</v>
      </c>
      <c r="Y75" s="32">
        <v>18200.0</v>
      </c>
    </row>
    <row r="76">
      <c r="A76" s="29" t="s">
        <v>707</v>
      </c>
      <c r="B76" s="29" t="s">
        <v>256</v>
      </c>
      <c r="C76" s="30">
        <v>6900.0</v>
      </c>
      <c r="D76" s="29" t="s">
        <v>709</v>
      </c>
      <c r="E76" s="30">
        <v>38.289</v>
      </c>
      <c r="F76" s="29" t="s">
        <v>710</v>
      </c>
      <c r="G76" s="29"/>
      <c r="H76" s="29" t="s">
        <v>934</v>
      </c>
      <c r="I76" s="29" t="s">
        <v>707</v>
      </c>
      <c r="J76" s="29" t="s">
        <v>935</v>
      </c>
      <c r="K76" s="29" t="s">
        <v>197</v>
      </c>
      <c r="L76" s="29" t="s">
        <v>936</v>
      </c>
      <c r="M76" s="30">
        <v>45.07826299</v>
      </c>
      <c r="N76" s="30">
        <v>23.0</v>
      </c>
      <c r="O76" s="30">
        <v>5500.0</v>
      </c>
      <c r="P76" s="31"/>
      <c r="Q76" s="31"/>
      <c r="R76" s="31"/>
      <c r="S76" s="31"/>
      <c r="T76" s="31"/>
      <c r="V76" s="29" t="s">
        <v>707</v>
      </c>
      <c r="W76" s="29" t="s">
        <v>213</v>
      </c>
      <c r="X76" s="30">
        <v>98.68</v>
      </c>
      <c r="Y76" s="32">
        <v>14100.0</v>
      </c>
    </row>
    <row r="77">
      <c r="A77" s="29" t="s">
        <v>707</v>
      </c>
      <c r="B77" s="29" t="s">
        <v>237</v>
      </c>
      <c r="C77" s="30">
        <v>6900.0</v>
      </c>
      <c r="D77" s="29" t="s">
        <v>709</v>
      </c>
      <c r="E77" s="30">
        <v>43.263</v>
      </c>
      <c r="F77" s="29" t="s">
        <v>710</v>
      </c>
      <c r="G77" s="29"/>
      <c r="H77" s="29" t="s">
        <v>937</v>
      </c>
      <c r="I77" s="29" t="s">
        <v>707</v>
      </c>
      <c r="J77" s="29" t="s">
        <v>938</v>
      </c>
      <c r="K77" s="29" t="s">
        <v>97</v>
      </c>
      <c r="L77" s="29" t="s">
        <v>939</v>
      </c>
      <c r="M77" s="30">
        <v>45.45000076</v>
      </c>
      <c r="N77" s="30">
        <v>16.0</v>
      </c>
      <c r="O77" s="30">
        <v>5400.0</v>
      </c>
      <c r="P77" s="31"/>
      <c r="Q77" s="31"/>
      <c r="R77" s="31"/>
      <c r="S77" s="31"/>
      <c r="T77" s="31"/>
      <c r="V77" s="29" t="s">
        <v>707</v>
      </c>
      <c r="W77" s="29" t="s">
        <v>139</v>
      </c>
      <c r="X77" s="30">
        <v>65.93</v>
      </c>
      <c r="Y77" s="32">
        <v>12400.0</v>
      </c>
    </row>
    <row r="78">
      <c r="A78" s="29" t="s">
        <v>707</v>
      </c>
      <c r="B78" s="29" t="s">
        <v>163</v>
      </c>
      <c r="C78" s="30">
        <v>6900.0</v>
      </c>
      <c r="D78" s="29" t="s">
        <v>709</v>
      </c>
      <c r="E78" s="30">
        <v>53.111</v>
      </c>
      <c r="F78" s="29" t="s">
        <v>710</v>
      </c>
      <c r="G78" s="29"/>
      <c r="H78" s="29" t="s">
        <v>940</v>
      </c>
      <c r="I78" s="29" t="s">
        <v>707</v>
      </c>
      <c r="J78" s="29" t="s">
        <v>941</v>
      </c>
      <c r="K78" s="29" t="s">
        <v>190</v>
      </c>
      <c r="L78" s="29" t="s">
        <v>942</v>
      </c>
      <c r="M78" s="30">
        <v>54.95454545</v>
      </c>
      <c r="N78" s="30">
        <v>22.0</v>
      </c>
      <c r="O78" s="30">
        <v>5400.0</v>
      </c>
      <c r="P78" s="31"/>
      <c r="Q78" s="31"/>
      <c r="R78" s="31"/>
      <c r="S78" s="31"/>
      <c r="T78" s="31"/>
      <c r="V78" s="29" t="s">
        <v>707</v>
      </c>
      <c r="W78" s="29" t="s">
        <v>176</v>
      </c>
      <c r="X78" s="30">
        <v>85.5</v>
      </c>
      <c r="Y78" s="32">
        <v>15500.0</v>
      </c>
    </row>
    <row r="79">
      <c r="A79" s="29" t="s">
        <v>707</v>
      </c>
      <c r="B79" s="29" t="s">
        <v>311</v>
      </c>
      <c r="C79" s="30">
        <v>6900.0</v>
      </c>
      <c r="D79" s="29" t="s">
        <v>709</v>
      </c>
      <c r="E79" s="30">
        <v>46.667</v>
      </c>
      <c r="F79" s="29" t="s">
        <v>710</v>
      </c>
      <c r="G79" s="29"/>
      <c r="H79" s="29" t="s">
        <v>943</v>
      </c>
      <c r="I79" s="29" t="s">
        <v>707</v>
      </c>
      <c r="J79" s="29" t="s">
        <v>713</v>
      </c>
      <c r="K79" s="29" t="s">
        <v>351</v>
      </c>
      <c r="L79" s="29" t="s">
        <v>944</v>
      </c>
      <c r="M79" s="30">
        <v>38.9043473</v>
      </c>
      <c r="N79" s="30">
        <v>23.0</v>
      </c>
      <c r="O79" s="30">
        <v>5400.0</v>
      </c>
      <c r="P79" s="31"/>
      <c r="Q79" s="31"/>
      <c r="R79" s="31"/>
      <c r="S79" s="31"/>
      <c r="T79" s="31"/>
      <c r="V79" s="29" t="s">
        <v>707</v>
      </c>
      <c r="W79" s="29" t="s">
        <v>290</v>
      </c>
      <c r="X79" s="30">
        <v>65.17</v>
      </c>
      <c r="Y79" s="32">
        <v>12500.0</v>
      </c>
    </row>
    <row r="80">
      <c r="A80" s="29" t="s">
        <v>707</v>
      </c>
      <c r="B80" s="29" t="s">
        <v>392</v>
      </c>
      <c r="C80" s="30">
        <v>6900.0</v>
      </c>
      <c r="D80" s="29" t="s">
        <v>709</v>
      </c>
      <c r="E80" s="30">
        <v>0.0</v>
      </c>
      <c r="F80" s="29" t="s">
        <v>710</v>
      </c>
      <c r="G80" s="29"/>
      <c r="H80" s="29" t="s">
        <v>945</v>
      </c>
      <c r="I80" s="29" t="s">
        <v>707</v>
      </c>
      <c r="J80" s="29" t="s">
        <v>946</v>
      </c>
      <c r="K80" s="29" t="s">
        <v>266</v>
      </c>
      <c r="L80" s="29" t="s">
        <v>947</v>
      </c>
      <c r="M80" s="30">
        <v>31.57646987</v>
      </c>
      <c r="N80" s="30">
        <v>17.0</v>
      </c>
      <c r="O80" s="30">
        <v>5400.0</v>
      </c>
      <c r="P80" s="31"/>
      <c r="Q80" s="31"/>
      <c r="R80" s="31"/>
      <c r="S80" s="31"/>
      <c r="T80" s="31"/>
      <c r="V80" s="29" t="s">
        <v>707</v>
      </c>
      <c r="W80" s="29" t="s">
        <v>330</v>
      </c>
      <c r="X80" s="30">
        <v>68.16</v>
      </c>
      <c r="Y80" s="32">
        <v>11200.0</v>
      </c>
    </row>
    <row r="81">
      <c r="A81" s="29" t="s">
        <v>707</v>
      </c>
      <c r="B81" s="29" t="s">
        <v>383</v>
      </c>
      <c r="C81" s="30">
        <v>6900.0</v>
      </c>
      <c r="D81" s="29" t="s">
        <v>709</v>
      </c>
      <c r="E81" s="30">
        <v>20.944</v>
      </c>
      <c r="F81" s="29" t="s">
        <v>710</v>
      </c>
      <c r="G81" s="29"/>
      <c r="H81" s="29" t="s">
        <v>948</v>
      </c>
      <c r="I81" s="29" t="s">
        <v>707</v>
      </c>
      <c r="J81" s="29" t="s">
        <v>949</v>
      </c>
      <c r="K81" s="29" t="s">
        <v>391</v>
      </c>
      <c r="L81" s="29" t="s">
        <v>950</v>
      </c>
      <c r="M81" s="30">
        <v>41.98</v>
      </c>
      <c r="N81" s="30">
        <v>25.0</v>
      </c>
      <c r="O81" s="30">
        <v>5300.0</v>
      </c>
      <c r="P81" s="31"/>
      <c r="Q81" s="31"/>
      <c r="R81" s="31"/>
      <c r="S81" s="31"/>
      <c r="T81" s="31"/>
      <c r="V81" s="29" t="s">
        <v>707</v>
      </c>
      <c r="W81" s="29" t="s">
        <v>226</v>
      </c>
      <c r="X81" s="30">
        <v>90.57</v>
      </c>
      <c r="Y81" s="32">
        <v>14700.0</v>
      </c>
    </row>
    <row r="82">
      <c r="A82" s="29" t="s">
        <v>707</v>
      </c>
      <c r="B82" s="29" t="s">
        <v>324</v>
      </c>
      <c r="C82" s="30">
        <v>6900.0</v>
      </c>
      <c r="D82" s="29" t="s">
        <v>709</v>
      </c>
      <c r="E82" s="30">
        <v>26.5</v>
      </c>
      <c r="F82" s="29" t="s">
        <v>710</v>
      </c>
      <c r="G82" s="29"/>
      <c r="H82" s="29" t="s">
        <v>951</v>
      </c>
      <c r="I82" s="29" t="s">
        <v>707</v>
      </c>
      <c r="J82" s="29" t="s">
        <v>952</v>
      </c>
      <c r="K82" s="29" t="s">
        <v>318</v>
      </c>
      <c r="L82" s="29" t="s">
        <v>953</v>
      </c>
      <c r="M82" s="30">
        <v>48.56071254</v>
      </c>
      <c r="N82" s="30">
        <v>28.0</v>
      </c>
      <c r="O82" s="30">
        <v>5300.0</v>
      </c>
      <c r="P82" s="31"/>
      <c r="Q82" s="31"/>
      <c r="R82" s="31"/>
      <c r="S82" s="31"/>
      <c r="T82" s="31"/>
      <c r="V82" s="29" t="s">
        <v>707</v>
      </c>
      <c r="W82" s="29" t="s">
        <v>40</v>
      </c>
      <c r="X82" s="30">
        <v>100.2</v>
      </c>
      <c r="Y82" s="32">
        <v>12600.0</v>
      </c>
    </row>
    <row r="83">
      <c r="A83" s="29" t="s">
        <v>707</v>
      </c>
      <c r="B83" s="29" t="s">
        <v>205</v>
      </c>
      <c r="C83" s="30">
        <v>6900.0</v>
      </c>
      <c r="D83" s="29" t="s">
        <v>709</v>
      </c>
      <c r="E83" s="30">
        <v>46.156</v>
      </c>
      <c r="F83" s="29" t="s">
        <v>710</v>
      </c>
      <c r="G83" s="29"/>
      <c r="H83" s="29" t="s">
        <v>954</v>
      </c>
      <c r="I83" s="29" t="s">
        <v>707</v>
      </c>
      <c r="J83" s="29" t="s">
        <v>955</v>
      </c>
      <c r="K83" s="29" t="s">
        <v>153</v>
      </c>
      <c r="L83" s="29" t="s">
        <v>956</v>
      </c>
      <c r="M83" s="30">
        <v>43.03077111</v>
      </c>
      <c r="N83" s="30">
        <v>26.0</v>
      </c>
      <c r="O83" s="30">
        <v>5300.0</v>
      </c>
      <c r="P83" s="31"/>
      <c r="Q83" s="31"/>
      <c r="R83" s="31"/>
      <c r="S83" s="31"/>
      <c r="T83" s="31"/>
      <c r="V83" s="29" t="s">
        <v>707</v>
      </c>
      <c r="W83" s="29" t="s">
        <v>380</v>
      </c>
      <c r="X83" s="30">
        <v>49.57</v>
      </c>
      <c r="Y83" s="32">
        <v>11100.0</v>
      </c>
    </row>
    <row r="84">
      <c r="A84" s="29" t="s">
        <v>707</v>
      </c>
      <c r="B84" s="29" t="s">
        <v>228</v>
      </c>
      <c r="C84" s="30">
        <v>6800.0</v>
      </c>
      <c r="D84" s="29" t="s">
        <v>709</v>
      </c>
      <c r="E84" s="30">
        <v>48.912</v>
      </c>
      <c r="F84" s="29" t="s">
        <v>710</v>
      </c>
      <c r="G84" s="29"/>
      <c r="H84" s="29" t="s">
        <v>957</v>
      </c>
      <c r="I84" s="29" t="s">
        <v>707</v>
      </c>
      <c r="J84" s="29" t="s">
        <v>958</v>
      </c>
      <c r="K84" s="29" t="s">
        <v>363</v>
      </c>
      <c r="L84" s="29" t="s">
        <v>959</v>
      </c>
      <c r="M84" s="30">
        <v>48.23684211</v>
      </c>
      <c r="N84" s="30">
        <v>19.0</v>
      </c>
      <c r="O84" s="30">
        <v>5300.0</v>
      </c>
      <c r="P84" s="31"/>
      <c r="Q84" s="31"/>
      <c r="R84" s="31"/>
      <c r="S84" s="31"/>
      <c r="T84" s="31"/>
      <c r="V84" s="29" t="s">
        <v>707</v>
      </c>
      <c r="W84" s="29" t="s">
        <v>229</v>
      </c>
      <c r="X84" s="30">
        <v>91.91</v>
      </c>
      <c r="Y84" s="32">
        <v>14800.0</v>
      </c>
    </row>
    <row r="85">
      <c r="A85" s="29" t="s">
        <v>707</v>
      </c>
      <c r="B85" s="29" t="s">
        <v>139</v>
      </c>
      <c r="C85" s="30">
        <v>6800.0</v>
      </c>
      <c r="D85" s="29" t="s">
        <v>709</v>
      </c>
      <c r="E85" s="30">
        <v>47.333</v>
      </c>
      <c r="F85" s="29" t="s">
        <v>710</v>
      </c>
      <c r="G85" s="29"/>
      <c r="H85" s="29" t="s">
        <v>960</v>
      </c>
      <c r="I85" s="29" t="s">
        <v>707</v>
      </c>
      <c r="J85" s="29" t="s">
        <v>961</v>
      </c>
      <c r="K85" s="29" t="s">
        <v>306</v>
      </c>
      <c r="L85" s="29" t="s">
        <v>962</v>
      </c>
      <c r="M85" s="30">
        <v>45.67143032</v>
      </c>
      <c r="N85" s="30">
        <v>14.0</v>
      </c>
      <c r="O85" s="30">
        <v>5300.0</v>
      </c>
      <c r="P85" s="31"/>
      <c r="Q85" s="31"/>
      <c r="R85" s="31"/>
      <c r="S85" s="31"/>
      <c r="T85" s="31"/>
      <c r="V85" s="29" t="s">
        <v>707</v>
      </c>
      <c r="W85" s="29" t="s">
        <v>301</v>
      </c>
      <c r="X85" s="30">
        <v>77.9</v>
      </c>
      <c r="Y85" s="32">
        <v>13100.0</v>
      </c>
    </row>
    <row r="86">
      <c r="A86" s="29" t="s">
        <v>707</v>
      </c>
      <c r="B86" s="29" t="s">
        <v>251</v>
      </c>
      <c r="C86" s="30">
        <v>6800.0</v>
      </c>
      <c r="D86" s="29" t="s">
        <v>709</v>
      </c>
      <c r="E86" s="30">
        <v>54.289</v>
      </c>
      <c r="F86" s="29" t="s">
        <v>710</v>
      </c>
      <c r="G86" s="29"/>
      <c r="H86" s="29" t="s">
        <v>963</v>
      </c>
      <c r="I86" s="29" t="s">
        <v>707</v>
      </c>
      <c r="J86" s="29" t="s">
        <v>964</v>
      </c>
      <c r="K86" s="29" t="s">
        <v>320</v>
      </c>
      <c r="L86" s="29" t="s">
        <v>965</v>
      </c>
      <c r="M86" s="30">
        <v>53.87619164</v>
      </c>
      <c r="N86" s="30">
        <v>21.0</v>
      </c>
      <c r="O86" s="30">
        <v>5200.0</v>
      </c>
      <c r="P86" s="31"/>
      <c r="Q86" s="31"/>
      <c r="R86" s="31"/>
      <c r="S86" s="31"/>
      <c r="T86" s="31"/>
      <c r="V86" s="29" t="s">
        <v>707</v>
      </c>
      <c r="W86" s="29" t="s">
        <v>371</v>
      </c>
      <c r="X86" s="30">
        <v>80.75</v>
      </c>
      <c r="Y86" s="32">
        <v>11700.0</v>
      </c>
    </row>
    <row r="87">
      <c r="A87" s="29" t="s">
        <v>707</v>
      </c>
      <c r="B87" s="29" t="s">
        <v>327</v>
      </c>
      <c r="C87" s="30">
        <v>6800.0</v>
      </c>
      <c r="D87" s="29" t="s">
        <v>709</v>
      </c>
      <c r="E87" s="30">
        <v>46.289</v>
      </c>
      <c r="F87" s="29" t="s">
        <v>710</v>
      </c>
      <c r="G87" s="29"/>
      <c r="H87" s="29" t="s">
        <v>966</v>
      </c>
      <c r="I87" s="29" t="s">
        <v>707</v>
      </c>
      <c r="J87" s="29" t="s">
        <v>967</v>
      </c>
      <c r="K87" s="29" t="s">
        <v>290</v>
      </c>
      <c r="L87" s="29" t="s">
        <v>968</v>
      </c>
      <c r="M87" s="30">
        <v>40.09285627</v>
      </c>
      <c r="N87" s="30">
        <v>28.0</v>
      </c>
      <c r="O87" s="30">
        <v>5200.0</v>
      </c>
      <c r="P87" s="31"/>
      <c r="Q87" s="31"/>
      <c r="R87" s="31"/>
      <c r="S87" s="31"/>
      <c r="T87" s="31"/>
      <c r="V87" s="29" t="s">
        <v>707</v>
      </c>
      <c r="W87" s="29" t="s">
        <v>237</v>
      </c>
      <c r="X87" s="30">
        <v>62.78</v>
      </c>
      <c r="Y87" s="32">
        <v>12300.0</v>
      </c>
    </row>
    <row r="88">
      <c r="A88" s="29" t="s">
        <v>707</v>
      </c>
      <c r="B88" s="29" t="s">
        <v>308</v>
      </c>
      <c r="C88" s="30">
        <v>6800.0</v>
      </c>
      <c r="D88" s="29" t="s">
        <v>709</v>
      </c>
      <c r="E88" s="30">
        <v>41.684</v>
      </c>
      <c r="F88" s="29" t="s">
        <v>710</v>
      </c>
      <c r="G88" s="29"/>
      <c r="H88" s="29" t="s">
        <v>969</v>
      </c>
      <c r="I88" s="29" t="s">
        <v>707</v>
      </c>
      <c r="J88" s="29" t="s">
        <v>970</v>
      </c>
      <c r="K88" s="29" t="s">
        <v>212</v>
      </c>
      <c r="L88" s="29" t="s">
        <v>971</v>
      </c>
      <c r="M88" s="30">
        <v>46.44399902</v>
      </c>
      <c r="N88" s="30">
        <v>25.0</v>
      </c>
      <c r="O88" s="30">
        <v>5200.0</v>
      </c>
      <c r="P88" s="31"/>
      <c r="Q88" s="31"/>
      <c r="R88" s="31"/>
      <c r="S88" s="31"/>
      <c r="T88" s="31"/>
      <c r="V88" s="29" t="s">
        <v>707</v>
      </c>
      <c r="W88" s="29" t="s">
        <v>235</v>
      </c>
      <c r="X88" s="30">
        <v>72.3</v>
      </c>
      <c r="Y88" s="32">
        <v>12100.0</v>
      </c>
    </row>
    <row r="89">
      <c r="A89" s="29" t="s">
        <v>707</v>
      </c>
      <c r="B89" s="29" t="s">
        <v>347</v>
      </c>
      <c r="C89" s="30">
        <v>6800.0</v>
      </c>
      <c r="D89" s="29" t="s">
        <v>709</v>
      </c>
      <c r="E89" s="30">
        <v>48.033</v>
      </c>
      <c r="F89" s="29" t="s">
        <v>710</v>
      </c>
      <c r="G89" s="29"/>
      <c r="H89" s="29" t="s">
        <v>972</v>
      </c>
      <c r="I89" s="29" t="s">
        <v>707</v>
      </c>
      <c r="J89" s="29" t="s">
        <v>973</v>
      </c>
      <c r="K89" s="29" t="s">
        <v>218</v>
      </c>
      <c r="L89" s="29" t="s">
        <v>974</v>
      </c>
      <c r="M89" s="30">
        <v>48.92105263</v>
      </c>
      <c r="N89" s="30">
        <v>19.0</v>
      </c>
      <c r="O89" s="30">
        <v>5200.0</v>
      </c>
      <c r="P89" s="31"/>
      <c r="Q89" s="31"/>
      <c r="R89" s="31"/>
      <c r="S89" s="31"/>
      <c r="T89" s="31"/>
      <c r="V89" s="29" t="s">
        <v>707</v>
      </c>
      <c r="W89" s="29" t="s">
        <v>130</v>
      </c>
      <c r="X89" s="30">
        <v>82.52</v>
      </c>
      <c r="Y89" s="32">
        <v>14900.0</v>
      </c>
    </row>
    <row r="90">
      <c r="A90" s="29" t="s">
        <v>707</v>
      </c>
      <c r="B90" s="29" t="s">
        <v>366</v>
      </c>
      <c r="C90" s="30">
        <v>6800.0</v>
      </c>
      <c r="D90" s="29" t="s">
        <v>709</v>
      </c>
      <c r="E90" s="30">
        <v>31.545</v>
      </c>
      <c r="F90" s="29" t="s">
        <v>710</v>
      </c>
      <c r="G90" s="29"/>
      <c r="H90" s="29" t="s">
        <v>975</v>
      </c>
      <c r="I90" s="29" t="s">
        <v>707</v>
      </c>
      <c r="J90" s="29" t="s">
        <v>976</v>
      </c>
      <c r="K90" s="29" t="s">
        <v>165</v>
      </c>
      <c r="L90" s="29" t="s">
        <v>977</v>
      </c>
      <c r="M90" s="30">
        <v>46.39999826</v>
      </c>
      <c r="N90" s="30">
        <v>7.0</v>
      </c>
      <c r="O90" s="30">
        <v>5200.0</v>
      </c>
      <c r="P90" s="31"/>
      <c r="Q90" s="31"/>
      <c r="R90" s="31"/>
      <c r="S90" s="31"/>
      <c r="T90" s="31"/>
      <c r="V90" s="29" t="s">
        <v>707</v>
      </c>
      <c r="W90" s="29" t="s">
        <v>207</v>
      </c>
      <c r="X90" s="30">
        <v>101.42</v>
      </c>
      <c r="Y90" s="32">
        <v>14400.0</v>
      </c>
    </row>
    <row r="91">
      <c r="A91" s="29" t="s">
        <v>707</v>
      </c>
      <c r="B91" s="29" t="s">
        <v>303</v>
      </c>
      <c r="C91" s="30">
        <v>6800.0</v>
      </c>
      <c r="D91" s="29" t="s">
        <v>709</v>
      </c>
      <c r="E91" s="30">
        <v>51.077</v>
      </c>
      <c r="F91" s="29" t="s">
        <v>710</v>
      </c>
      <c r="G91" s="29"/>
      <c r="H91" s="29" t="s">
        <v>978</v>
      </c>
      <c r="I91" s="29" t="s">
        <v>707</v>
      </c>
      <c r="J91" s="29" t="s">
        <v>979</v>
      </c>
      <c r="K91" s="29" t="s">
        <v>19</v>
      </c>
      <c r="L91" s="29" t="s">
        <v>980</v>
      </c>
      <c r="M91" s="30">
        <v>0.0</v>
      </c>
      <c r="N91" s="30">
        <v>0.0</v>
      </c>
      <c r="O91" s="30">
        <v>5200.0</v>
      </c>
      <c r="P91" s="31"/>
      <c r="Q91" s="31"/>
      <c r="R91" s="31"/>
      <c r="S91" s="31"/>
      <c r="T91" s="31"/>
      <c r="V91" s="29" t="s">
        <v>707</v>
      </c>
      <c r="W91" s="29" t="s">
        <v>66</v>
      </c>
      <c r="X91" s="30">
        <v>85.59</v>
      </c>
      <c r="Y91" s="32">
        <v>13400.0</v>
      </c>
    </row>
    <row r="92">
      <c r="A92" s="29" t="s">
        <v>707</v>
      </c>
      <c r="B92" s="29" t="s">
        <v>340</v>
      </c>
      <c r="C92" s="30">
        <v>6800.0</v>
      </c>
      <c r="D92" s="29" t="s">
        <v>709</v>
      </c>
      <c r="E92" s="30">
        <v>51.795</v>
      </c>
      <c r="F92" s="29" t="s">
        <v>710</v>
      </c>
      <c r="G92" s="29"/>
      <c r="H92" s="29" t="s">
        <v>981</v>
      </c>
      <c r="I92" s="29" t="s">
        <v>707</v>
      </c>
      <c r="J92" s="29" t="s">
        <v>982</v>
      </c>
      <c r="K92" s="29" t="s">
        <v>339</v>
      </c>
      <c r="L92" s="29" t="s">
        <v>983</v>
      </c>
      <c r="M92" s="30">
        <v>37.90833282</v>
      </c>
      <c r="N92" s="30">
        <v>24.0</v>
      </c>
      <c r="O92" s="30">
        <v>5200.0</v>
      </c>
      <c r="P92" s="31"/>
      <c r="Q92" s="31"/>
      <c r="R92" s="31"/>
      <c r="S92" s="31"/>
      <c r="T92" s="31"/>
      <c r="V92" s="29" t="s">
        <v>707</v>
      </c>
      <c r="W92" s="29" t="s">
        <v>201</v>
      </c>
      <c r="X92" s="30">
        <v>69.88</v>
      </c>
      <c r="Y92" s="32">
        <v>12400.0</v>
      </c>
    </row>
    <row r="93">
      <c r="A93" s="29" t="s">
        <v>707</v>
      </c>
      <c r="B93" s="29" t="s">
        <v>189</v>
      </c>
      <c r="C93" s="30">
        <v>6800.0</v>
      </c>
      <c r="D93" s="29" t="s">
        <v>709</v>
      </c>
      <c r="E93" s="30">
        <v>39.194</v>
      </c>
      <c r="F93" s="29" t="s">
        <v>710</v>
      </c>
      <c r="G93" s="29"/>
      <c r="H93" s="29" t="s">
        <v>984</v>
      </c>
      <c r="I93" s="29" t="s">
        <v>707</v>
      </c>
      <c r="J93" s="29" t="s">
        <v>985</v>
      </c>
      <c r="K93" s="29" t="s">
        <v>247</v>
      </c>
      <c r="L93" s="29" t="s">
        <v>986</v>
      </c>
      <c r="M93" s="30">
        <v>34.79130488</v>
      </c>
      <c r="N93" s="30">
        <v>23.0</v>
      </c>
      <c r="O93" s="30">
        <v>5100.0</v>
      </c>
      <c r="P93" s="31"/>
      <c r="Q93" s="31"/>
      <c r="R93" s="31"/>
      <c r="S93" s="31"/>
      <c r="T93" s="31"/>
      <c r="V93" s="29" t="s">
        <v>707</v>
      </c>
      <c r="W93" s="29" t="s">
        <v>339</v>
      </c>
      <c r="X93" s="30">
        <v>70.37</v>
      </c>
      <c r="Y93" s="32">
        <v>11200.0</v>
      </c>
    </row>
    <row r="94">
      <c r="A94" s="29" t="s">
        <v>707</v>
      </c>
      <c r="B94" s="29" t="s">
        <v>266</v>
      </c>
      <c r="C94" s="30">
        <v>6800.0</v>
      </c>
      <c r="D94" s="29" t="s">
        <v>709</v>
      </c>
      <c r="E94" s="30">
        <v>38.559</v>
      </c>
      <c r="F94" s="29" t="s">
        <v>710</v>
      </c>
      <c r="G94" s="29"/>
      <c r="H94" s="29" t="s">
        <v>987</v>
      </c>
      <c r="I94" s="29" t="s">
        <v>707</v>
      </c>
      <c r="J94" s="29" t="s">
        <v>988</v>
      </c>
      <c r="K94" s="29" t="s">
        <v>189</v>
      </c>
      <c r="L94" s="29" t="s">
        <v>989</v>
      </c>
      <c r="M94" s="30">
        <v>40.45000111</v>
      </c>
      <c r="N94" s="30">
        <v>22.0</v>
      </c>
      <c r="O94" s="30">
        <v>5100.0</v>
      </c>
      <c r="P94" s="31"/>
      <c r="Q94" s="31"/>
      <c r="R94" s="31"/>
      <c r="S94" s="31"/>
      <c r="T94" s="31"/>
      <c r="V94" s="29" t="s">
        <v>707</v>
      </c>
      <c r="W94" s="29" t="s">
        <v>169</v>
      </c>
      <c r="X94" s="30">
        <v>85.6</v>
      </c>
      <c r="Y94" s="32">
        <v>13300.0</v>
      </c>
    </row>
    <row r="95">
      <c r="A95" s="29" t="s">
        <v>707</v>
      </c>
      <c r="B95" s="29" t="s">
        <v>382</v>
      </c>
      <c r="C95" s="30">
        <v>6800.0</v>
      </c>
      <c r="D95" s="29" t="s">
        <v>709</v>
      </c>
      <c r="E95" s="30">
        <v>23.5</v>
      </c>
      <c r="F95" s="29" t="s">
        <v>710</v>
      </c>
      <c r="G95" s="29"/>
      <c r="H95" s="29" t="s">
        <v>990</v>
      </c>
      <c r="I95" s="29" t="s">
        <v>707</v>
      </c>
      <c r="J95" s="29" t="s">
        <v>991</v>
      </c>
      <c r="K95" s="29" t="s">
        <v>316</v>
      </c>
      <c r="L95" s="29" t="s">
        <v>992</v>
      </c>
      <c r="M95" s="30">
        <v>44.41034567</v>
      </c>
      <c r="N95" s="30">
        <v>29.0</v>
      </c>
      <c r="O95" s="30">
        <v>5100.0</v>
      </c>
      <c r="P95" s="31"/>
      <c r="Q95" s="31"/>
      <c r="R95" s="31"/>
      <c r="S95" s="31"/>
      <c r="T95" s="31"/>
      <c r="V95" s="29" t="s">
        <v>707</v>
      </c>
      <c r="W95" s="29" t="s">
        <v>306</v>
      </c>
      <c r="X95" s="30">
        <v>81.71</v>
      </c>
      <c r="Y95" s="32">
        <v>11400.0</v>
      </c>
    </row>
    <row r="96">
      <c r="A96" s="29" t="s">
        <v>707</v>
      </c>
      <c r="B96" s="29" t="s">
        <v>254</v>
      </c>
      <c r="C96" s="30">
        <v>6800.0</v>
      </c>
      <c r="D96" s="29" t="s">
        <v>709</v>
      </c>
      <c r="E96" s="30">
        <v>57.25</v>
      </c>
      <c r="F96" s="29" t="s">
        <v>710</v>
      </c>
      <c r="G96" s="29"/>
      <c r="H96" s="29" t="s">
        <v>993</v>
      </c>
      <c r="I96" s="29" t="s">
        <v>707</v>
      </c>
      <c r="J96" s="29" t="s">
        <v>994</v>
      </c>
      <c r="K96" s="29" t="s">
        <v>327</v>
      </c>
      <c r="L96" s="29" t="s">
        <v>995</v>
      </c>
      <c r="M96" s="30">
        <v>52.20833333</v>
      </c>
      <c r="N96" s="30">
        <v>24.0</v>
      </c>
      <c r="O96" s="30">
        <v>5100.0</v>
      </c>
      <c r="P96" s="31"/>
      <c r="Q96" s="31"/>
      <c r="R96" s="31"/>
      <c r="S96" s="31"/>
      <c r="T96" s="31"/>
      <c r="V96" s="29" t="s">
        <v>707</v>
      </c>
      <c r="W96" s="29" t="s">
        <v>76</v>
      </c>
      <c r="X96" s="30">
        <v>70.8</v>
      </c>
      <c r="Y96" s="32">
        <v>14500.0</v>
      </c>
    </row>
    <row r="97">
      <c r="A97" s="29" t="s">
        <v>707</v>
      </c>
      <c r="B97" s="29" t="s">
        <v>142</v>
      </c>
      <c r="C97" s="30">
        <v>6800.0</v>
      </c>
      <c r="D97" s="29" t="s">
        <v>709</v>
      </c>
      <c r="E97" s="30">
        <v>49.263</v>
      </c>
      <c r="F97" s="29" t="s">
        <v>710</v>
      </c>
      <c r="G97" s="29"/>
      <c r="H97" s="29" t="s">
        <v>996</v>
      </c>
      <c r="I97" s="29" t="s">
        <v>707</v>
      </c>
      <c r="J97" s="29" t="s">
        <v>997</v>
      </c>
      <c r="K97" s="29" t="s">
        <v>356</v>
      </c>
      <c r="L97" s="29" t="s">
        <v>998</v>
      </c>
      <c r="M97" s="30">
        <v>50.55789345</v>
      </c>
      <c r="N97" s="30">
        <v>19.0</v>
      </c>
      <c r="O97" s="30">
        <v>5100.0</v>
      </c>
      <c r="P97" s="31"/>
      <c r="Q97" s="31"/>
      <c r="R97" s="31"/>
      <c r="S97" s="31"/>
      <c r="T97" s="31"/>
      <c r="V97" s="29" t="s">
        <v>707</v>
      </c>
      <c r="W97" s="29" t="s">
        <v>876</v>
      </c>
      <c r="X97" s="30">
        <v>77.14</v>
      </c>
      <c r="Y97" s="32">
        <v>12800.0</v>
      </c>
    </row>
    <row r="98">
      <c r="A98" s="29" t="s">
        <v>707</v>
      </c>
      <c r="B98" s="29" t="s">
        <v>374</v>
      </c>
      <c r="C98" s="30">
        <v>6800.0</v>
      </c>
      <c r="D98" s="29" t="s">
        <v>709</v>
      </c>
      <c r="E98" s="30">
        <v>51.395</v>
      </c>
      <c r="F98" s="29" t="s">
        <v>710</v>
      </c>
      <c r="G98" s="29"/>
      <c r="H98" s="29" t="s">
        <v>999</v>
      </c>
      <c r="I98" s="29" t="s">
        <v>707</v>
      </c>
      <c r="J98" s="29" t="s">
        <v>1000</v>
      </c>
      <c r="K98" s="29" t="s">
        <v>139</v>
      </c>
      <c r="L98" s="29" t="s">
        <v>1001</v>
      </c>
      <c r="M98" s="30">
        <v>39.4375</v>
      </c>
      <c r="N98" s="30">
        <v>16.0</v>
      </c>
      <c r="O98" s="30">
        <v>5000.0</v>
      </c>
      <c r="P98" s="31"/>
      <c r="Q98" s="31"/>
      <c r="R98" s="31"/>
      <c r="S98" s="31"/>
      <c r="T98" s="31"/>
      <c r="V98" s="29" t="s">
        <v>707</v>
      </c>
      <c r="W98" s="29" t="s">
        <v>278</v>
      </c>
      <c r="X98" s="30">
        <v>92.9</v>
      </c>
      <c r="Y98" s="32">
        <v>12800.0</v>
      </c>
    </row>
    <row r="99">
      <c r="A99" s="29" t="s">
        <v>707</v>
      </c>
      <c r="B99" s="29" t="s">
        <v>164</v>
      </c>
      <c r="C99" s="30">
        <v>6800.0</v>
      </c>
      <c r="D99" s="29" t="s">
        <v>709</v>
      </c>
      <c r="E99" s="30">
        <v>57.469</v>
      </c>
      <c r="F99" s="29" t="s">
        <v>710</v>
      </c>
      <c r="G99" s="29"/>
      <c r="H99" s="29" t="s">
        <v>1002</v>
      </c>
      <c r="I99" s="29" t="s">
        <v>707</v>
      </c>
      <c r="J99" s="29" t="s">
        <v>805</v>
      </c>
      <c r="K99" s="29" t="s">
        <v>334</v>
      </c>
      <c r="L99" s="29" t="s">
        <v>1003</v>
      </c>
      <c r="M99" s="30">
        <v>52.53636586</v>
      </c>
      <c r="N99" s="30">
        <v>22.0</v>
      </c>
      <c r="O99" s="30">
        <v>5000.0</v>
      </c>
      <c r="P99" s="31"/>
      <c r="Q99" s="31"/>
      <c r="R99" s="31"/>
      <c r="S99" s="31"/>
      <c r="T99" s="31"/>
      <c r="V99" s="29" t="s">
        <v>707</v>
      </c>
      <c r="W99" s="29" t="s">
        <v>136</v>
      </c>
      <c r="X99" s="30">
        <v>75.76</v>
      </c>
      <c r="Y99" s="32">
        <v>13000.0</v>
      </c>
    </row>
    <row r="100">
      <c r="A100" s="29" t="s">
        <v>707</v>
      </c>
      <c r="B100" s="29" t="s">
        <v>338</v>
      </c>
      <c r="C100" s="30">
        <v>6800.0</v>
      </c>
      <c r="D100" s="29" t="s">
        <v>709</v>
      </c>
      <c r="E100" s="30">
        <v>46.893</v>
      </c>
      <c r="F100" s="29" t="s">
        <v>710</v>
      </c>
      <c r="G100" s="29"/>
      <c r="H100" s="29" t="s">
        <v>1004</v>
      </c>
      <c r="I100" s="29" t="s">
        <v>707</v>
      </c>
      <c r="J100" s="29" t="s">
        <v>847</v>
      </c>
      <c r="K100" s="29" t="s">
        <v>228</v>
      </c>
      <c r="L100" s="29" t="s">
        <v>1005</v>
      </c>
      <c r="M100" s="30">
        <v>54.16500244</v>
      </c>
      <c r="N100" s="30">
        <v>20.0</v>
      </c>
      <c r="O100" s="30">
        <v>5000.0</v>
      </c>
      <c r="P100" s="31"/>
      <c r="Q100" s="31"/>
      <c r="R100" s="31"/>
      <c r="S100" s="31"/>
      <c r="T100" s="31"/>
      <c r="V100" s="29" t="s">
        <v>707</v>
      </c>
      <c r="W100" s="29" t="s">
        <v>205</v>
      </c>
      <c r="X100" s="30">
        <v>73.88</v>
      </c>
      <c r="Y100" s="32">
        <v>13400.0</v>
      </c>
    </row>
    <row r="101">
      <c r="A101" s="29" t="s">
        <v>707</v>
      </c>
      <c r="B101" s="29" t="s">
        <v>395</v>
      </c>
      <c r="C101" s="30">
        <v>6700.0</v>
      </c>
      <c r="D101" s="29" t="s">
        <v>709</v>
      </c>
      <c r="E101" s="30">
        <v>32.0</v>
      </c>
      <c r="F101" s="29" t="s">
        <v>710</v>
      </c>
      <c r="G101" s="29"/>
      <c r="H101" s="29" t="s">
        <v>1006</v>
      </c>
      <c r="I101" s="29" t="s">
        <v>707</v>
      </c>
      <c r="J101" s="29" t="s">
        <v>964</v>
      </c>
      <c r="K101" s="29" t="s">
        <v>302</v>
      </c>
      <c r="L101" s="29" t="s">
        <v>797</v>
      </c>
      <c r="M101" s="30">
        <v>42.14705882</v>
      </c>
      <c r="N101" s="30">
        <v>17.0</v>
      </c>
      <c r="O101" s="30">
        <v>5000.0</v>
      </c>
      <c r="P101" s="31"/>
      <c r="Q101" s="31"/>
      <c r="R101" s="31"/>
      <c r="S101" s="31"/>
      <c r="T101" s="31"/>
      <c r="V101" s="29" t="s">
        <v>707</v>
      </c>
      <c r="W101" s="29" t="s">
        <v>391</v>
      </c>
      <c r="X101" s="30">
        <v>72.88</v>
      </c>
      <c r="Y101" s="32">
        <v>12400.0</v>
      </c>
    </row>
    <row r="102">
      <c r="A102" s="29" t="s">
        <v>707</v>
      </c>
      <c r="B102" s="29" t="s">
        <v>349</v>
      </c>
      <c r="C102" s="30">
        <v>6700.0</v>
      </c>
      <c r="D102" s="29" t="s">
        <v>709</v>
      </c>
      <c r="E102" s="30">
        <v>38.5</v>
      </c>
      <c r="F102" s="29" t="s">
        <v>710</v>
      </c>
      <c r="G102" s="29"/>
      <c r="H102" s="29" t="s">
        <v>1007</v>
      </c>
      <c r="I102" s="29" t="s">
        <v>707</v>
      </c>
      <c r="J102" s="29" t="s">
        <v>1008</v>
      </c>
      <c r="K102" s="29" t="s">
        <v>371</v>
      </c>
      <c r="L102" s="29" t="s">
        <v>1009</v>
      </c>
      <c r="M102" s="30">
        <v>48.78125</v>
      </c>
      <c r="N102" s="30">
        <v>16.0</v>
      </c>
      <c r="O102" s="30">
        <v>5000.0</v>
      </c>
      <c r="P102" s="31"/>
      <c r="Q102" s="31"/>
      <c r="R102" s="31"/>
      <c r="S102" s="29" t="s">
        <v>39</v>
      </c>
      <c r="T102" s="29" t="s">
        <v>1010</v>
      </c>
      <c r="V102" s="29" t="s">
        <v>707</v>
      </c>
      <c r="W102" s="29" t="s">
        <v>228</v>
      </c>
      <c r="X102" s="30">
        <v>73.8</v>
      </c>
      <c r="Y102" s="32">
        <v>13400.0</v>
      </c>
    </row>
    <row r="103">
      <c r="A103" s="29" t="s">
        <v>707</v>
      </c>
      <c r="B103" s="29" t="s">
        <v>398</v>
      </c>
      <c r="C103" s="30">
        <v>6700.0</v>
      </c>
      <c r="D103" s="29" t="s">
        <v>709</v>
      </c>
      <c r="E103" s="30">
        <v>0.0</v>
      </c>
      <c r="F103" s="29" t="s">
        <v>710</v>
      </c>
      <c r="G103" s="29"/>
      <c r="H103" s="29" t="s">
        <v>1011</v>
      </c>
      <c r="I103" s="29" t="s">
        <v>707</v>
      </c>
      <c r="J103" s="29" t="s">
        <v>1012</v>
      </c>
      <c r="K103" s="29" t="s">
        <v>201</v>
      </c>
      <c r="L103" s="29" t="s">
        <v>1013</v>
      </c>
      <c r="M103" s="30">
        <v>47.88</v>
      </c>
      <c r="N103" s="30">
        <v>25.0</v>
      </c>
      <c r="O103" s="30">
        <v>5000.0</v>
      </c>
      <c r="P103" s="31"/>
      <c r="Q103" s="31"/>
      <c r="R103" s="31"/>
      <c r="S103" s="31"/>
      <c r="T103" s="31"/>
      <c r="V103" s="29" t="s">
        <v>707</v>
      </c>
      <c r="W103" s="29" t="s">
        <v>312</v>
      </c>
      <c r="X103" s="30">
        <v>51.21</v>
      </c>
      <c r="Y103" s="32">
        <v>10600.0</v>
      </c>
    </row>
    <row r="104">
      <c r="A104" s="29" t="s">
        <v>707</v>
      </c>
      <c r="B104" s="29" t="s">
        <v>388</v>
      </c>
      <c r="C104" s="30">
        <v>6700.0</v>
      </c>
      <c r="D104" s="29" t="s">
        <v>709</v>
      </c>
      <c r="E104" s="30">
        <v>0.0</v>
      </c>
      <c r="F104" s="29" t="s">
        <v>710</v>
      </c>
      <c r="G104" s="29"/>
      <c r="H104" s="29" t="s">
        <v>1014</v>
      </c>
      <c r="I104" s="29" t="s">
        <v>707</v>
      </c>
      <c r="J104" s="29" t="s">
        <v>964</v>
      </c>
      <c r="K104" s="29" t="s">
        <v>298</v>
      </c>
      <c r="L104" s="29" t="s">
        <v>1015</v>
      </c>
      <c r="M104" s="30">
        <v>46.37857056</v>
      </c>
      <c r="N104" s="30">
        <v>28.0</v>
      </c>
      <c r="O104" s="30">
        <v>4900.0</v>
      </c>
      <c r="P104" s="31"/>
      <c r="Q104" s="31"/>
      <c r="R104" s="31"/>
      <c r="S104" s="31"/>
      <c r="T104" s="31"/>
      <c r="V104" s="29" t="s">
        <v>707</v>
      </c>
      <c r="W104" s="29" t="s">
        <v>96</v>
      </c>
      <c r="X104" s="30">
        <v>92.61</v>
      </c>
      <c r="Y104" s="32">
        <v>12900.0</v>
      </c>
    </row>
    <row r="105">
      <c r="A105" s="29" t="s">
        <v>707</v>
      </c>
      <c r="B105" s="29" t="s">
        <v>66</v>
      </c>
      <c r="C105" s="30">
        <v>6700.0</v>
      </c>
      <c r="D105" s="29" t="s">
        <v>709</v>
      </c>
      <c r="E105" s="30">
        <v>53.316</v>
      </c>
      <c r="F105" s="29" t="s">
        <v>710</v>
      </c>
      <c r="G105" s="29"/>
      <c r="H105" s="29" t="s">
        <v>1016</v>
      </c>
      <c r="I105" s="29" t="s">
        <v>707</v>
      </c>
      <c r="J105" s="29" t="s">
        <v>1017</v>
      </c>
      <c r="K105" s="29" t="s">
        <v>162</v>
      </c>
      <c r="L105" s="29" t="s">
        <v>1018</v>
      </c>
      <c r="M105" s="30">
        <v>51.02173913</v>
      </c>
      <c r="N105" s="30">
        <v>23.0</v>
      </c>
      <c r="O105" s="30">
        <v>4900.0</v>
      </c>
      <c r="P105" s="31"/>
      <c r="Q105" s="31"/>
      <c r="R105" s="31"/>
      <c r="S105" s="31"/>
      <c r="T105" s="31"/>
      <c r="V105" s="29" t="s">
        <v>707</v>
      </c>
      <c r="W105" s="29" t="s">
        <v>335</v>
      </c>
      <c r="X105" s="30">
        <v>80.11</v>
      </c>
      <c r="Y105" s="32">
        <v>11200.0</v>
      </c>
    </row>
    <row r="106">
      <c r="A106" s="29" t="s">
        <v>707</v>
      </c>
      <c r="B106" s="29" t="s">
        <v>249</v>
      </c>
      <c r="C106" s="30">
        <v>6700.0</v>
      </c>
      <c r="D106" s="29" t="s">
        <v>709</v>
      </c>
      <c r="E106" s="30">
        <v>49.694</v>
      </c>
      <c r="F106" s="29" t="s">
        <v>710</v>
      </c>
      <c r="G106" s="29"/>
      <c r="H106" s="29" t="s">
        <v>1019</v>
      </c>
      <c r="I106" s="29" t="s">
        <v>707</v>
      </c>
      <c r="J106" s="29" t="s">
        <v>1020</v>
      </c>
      <c r="K106" s="29" t="s">
        <v>335</v>
      </c>
      <c r="L106" s="29" t="s">
        <v>1021</v>
      </c>
      <c r="M106" s="30">
        <v>44.79444377</v>
      </c>
      <c r="N106" s="30">
        <v>18.0</v>
      </c>
      <c r="O106" s="30">
        <v>4900.0</v>
      </c>
      <c r="P106" s="31"/>
      <c r="Q106" s="31"/>
      <c r="R106" s="31"/>
      <c r="S106" s="31"/>
      <c r="T106" s="31"/>
      <c r="V106" s="29" t="s">
        <v>707</v>
      </c>
      <c r="W106" s="29" t="s">
        <v>251</v>
      </c>
      <c r="X106" s="30">
        <v>84.24</v>
      </c>
      <c r="Y106" s="32">
        <v>12300.0</v>
      </c>
    </row>
    <row r="107">
      <c r="A107" s="29" t="s">
        <v>707</v>
      </c>
      <c r="B107" s="29" t="s">
        <v>320</v>
      </c>
      <c r="C107" s="30">
        <v>6700.0</v>
      </c>
      <c r="D107" s="29" t="s">
        <v>709</v>
      </c>
      <c r="E107" s="30">
        <v>54.694</v>
      </c>
      <c r="F107" s="29" t="s">
        <v>710</v>
      </c>
      <c r="G107" s="29"/>
      <c r="H107" s="29" t="s">
        <v>1022</v>
      </c>
      <c r="I107" s="29" t="s">
        <v>707</v>
      </c>
      <c r="J107" s="29" t="s">
        <v>1023</v>
      </c>
      <c r="K107" s="29" t="s">
        <v>41</v>
      </c>
      <c r="L107" s="29" t="s">
        <v>1024</v>
      </c>
      <c r="M107" s="30">
        <v>56.18571254</v>
      </c>
      <c r="N107" s="30">
        <v>7.0</v>
      </c>
      <c r="O107" s="30">
        <v>4900.0</v>
      </c>
      <c r="P107" s="31"/>
      <c r="Q107" s="31"/>
      <c r="R107" s="31"/>
      <c r="S107" s="31"/>
      <c r="T107" s="31"/>
      <c r="V107" s="29" t="s">
        <v>707</v>
      </c>
      <c r="W107" s="29" t="s">
        <v>219</v>
      </c>
      <c r="X107" s="30">
        <v>90.4</v>
      </c>
      <c r="Y107" s="32">
        <v>15500.0</v>
      </c>
    </row>
    <row r="108">
      <c r="A108" s="29" t="s">
        <v>707</v>
      </c>
      <c r="B108" s="29" t="s">
        <v>97</v>
      </c>
      <c r="C108" s="30">
        <v>6700.0</v>
      </c>
      <c r="D108" s="29" t="s">
        <v>709</v>
      </c>
      <c r="E108" s="30">
        <v>43.464</v>
      </c>
      <c r="F108" s="29" t="s">
        <v>710</v>
      </c>
      <c r="G108" s="29"/>
      <c r="H108" s="29" t="s">
        <v>1025</v>
      </c>
      <c r="I108" s="29" t="s">
        <v>707</v>
      </c>
      <c r="J108" s="29" t="s">
        <v>1026</v>
      </c>
      <c r="K108" s="29" t="s">
        <v>257</v>
      </c>
      <c r="L108" s="29" t="s">
        <v>1027</v>
      </c>
      <c r="M108" s="30">
        <v>41.82307786</v>
      </c>
      <c r="N108" s="30">
        <v>13.0</v>
      </c>
      <c r="O108" s="30">
        <v>4900.0</v>
      </c>
      <c r="P108" s="31"/>
      <c r="Q108" s="31"/>
      <c r="R108" s="31"/>
      <c r="S108" s="31"/>
      <c r="T108" s="31"/>
      <c r="V108" s="29" t="s">
        <v>707</v>
      </c>
      <c r="W108" s="29" t="s">
        <v>164</v>
      </c>
      <c r="X108" s="30">
        <v>88.31</v>
      </c>
      <c r="Y108" s="32">
        <v>12600.0</v>
      </c>
    </row>
    <row r="109">
      <c r="A109" s="29" t="s">
        <v>707</v>
      </c>
      <c r="B109" s="29" t="s">
        <v>50</v>
      </c>
      <c r="C109" s="30">
        <v>6700.0</v>
      </c>
      <c r="D109" s="29" t="s">
        <v>709</v>
      </c>
      <c r="E109" s="30">
        <v>45.556</v>
      </c>
      <c r="F109" s="29" t="s">
        <v>710</v>
      </c>
      <c r="G109" s="29"/>
      <c r="H109" s="29" t="s">
        <v>1028</v>
      </c>
      <c r="I109" s="29" t="s">
        <v>707</v>
      </c>
      <c r="J109" s="29" t="s">
        <v>1029</v>
      </c>
      <c r="K109" s="29" t="s">
        <v>233</v>
      </c>
      <c r="L109" s="29" t="s">
        <v>1030</v>
      </c>
      <c r="M109" s="30">
        <v>39.97083282</v>
      </c>
      <c r="N109" s="30">
        <v>24.0</v>
      </c>
      <c r="O109" s="30">
        <v>4900.0</v>
      </c>
      <c r="P109" s="31"/>
      <c r="Q109" s="31"/>
      <c r="R109" s="31"/>
      <c r="S109" s="31"/>
      <c r="T109" s="31"/>
      <c r="V109" s="29" t="s">
        <v>707</v>
      </c>
      <c r="W109" s="29" t="s">
        <v>363</v>
      </c>
      <c r="X109" s="30">
        <v>76.05</v>
      </c>
      <c r="Y109" s="32">
        <v>12100.0</v>
      </c>
    </row>
    <row r="110">
      <c r="A110" s="29" t="s">
        <v>707</v>
      </c>
      <c r="B110" s="29" t="s">
        <v>201</v>
      </c>
      <c r="C110" s="30">
        <v>6700.0</v>
      </c>
      <c r="D110" s="29" t="s">
        <v>709</v>
      </c>
      <c r="E110" s="30">
        <v>41.475</v>
      </c>
      <c r="F110" s="29" t="s">
        <v>710</v>
      </c>
      <c r="G110" s="29"/>
      <c r="H110" s="29" t="s">
        <v>1031</v>
      </c>
      <c r="I110" s="29" t="s">
        <v>707</v>
      </c>
      <c r="J110" s="29" t="s">
        <v>820</v>
      </c>
      <c r="K110" s="29" t="s">
        <v>357</v>
      </c>
      <c r="L110" s="29" t="s">
        <v>1032</v>
      </c>
      <c r="M110" s="30">
        <v>49.22608483</v>
      </c>
      <c r="N110" s="30">
        <v>23.0</v>
      </c>
      <c r="O110" s="30">
        <v>4800.0</v>
      </c>
      <c r="P110" s="31"/>
      <c r="Q110" s="31"/>
      <c r="R110" s="31"/>
      <c r="S110" s="31"/>
      <c r="T110" s="31"/>
      <c r="V110" s="29" t="s">
        <v>707</v>
      </c>
      <c r="W110" s="29" t="s">
        <v>384</v>
      </c>
      <c r="X110" s="30">
        <v>0.0</v>
      </c>
      <c r="Y110" s="32">
        <v>10500.0</v>
      </c>
    </row>
    <row r="111">
      <c r="A111" s="29" t="s">
        <v>707</v>
      </c>
      <c r="B111" s="29" t="s">
        <v>269</v>
      </c>
      <c r="C111" s="30">
        <v>6700.0</v>
      </c>
      <c r="D111" s="29" t="s">
        <v>709</v>
      </c>
      <c r="E111" s="30">
        <v>46.85</v>
      </c>
      <c r="F111" s="29" t="s">
        <v>710</v>
      </c>
      <c r="G111" s="29"/>
      <c r="H111" s="29" t="s">
        <v>1033</v>
      </c>
      <c r="I111" s="29" t="s">
        <v>707</v>
      </c>
      <c r="J111" s="29" t="s">
        <v>1034</v>
      </c>
      <c r="K111" s="29" t="s">
        <v>272</v>
      </c>
      <c r="L111" s="29" t="s">
        <v>1035</v>
      </c>
      <c r="M111" s="30">
        <v>40.71333415</v>
      </c>
      <c r="N111" s="30">
        <v>15.0</v>
      </c>
      <c r="O111" s="30">
        <v>4800.0</v>
      </c>
      <c r="P111" s="31"/>
      <c r="Q111" s="31"/>
      <c r="R111" s="31"/>
      <c r="S111" s="31"/>
      <c r="T111" s="31"/>
      <c r="V111" s="29" t="s">
        <v>707</v>
      </c>
      <c r="W111" s="29" t="s">
        <v>103</v>
      </c>
      <c r="X111" s="30">
        <v>97.81</v>
      </c>
      <c r="Y111" s="32">
        <v>15200.0</v>
      </c>
    </row>
    <row r="112">
      <c r="A112" s="29" t="s">
        <v>707</v>
      </c>
      <c r="B112" s="29" t="s">
        <v>247</v>
      </c>
      <c r="C112" s="30">
        <v>6700.0</v>
      </c>
      <c r="D112" s="29" t="s">
        <v>709</v>
      </c>
      <c r="E112" s="30">
        <v>35.211</v>
      </c>
      <c r="F112" s="29" t="s">
        <v>710</v>
      </c>
      <c r="G112" s="29"/>
      <c r="H112" s="29" t="s">
        <v>1036</v>
      </c>
      <c r="I112" s="29" t="s">
        <v>707</v>
      </c>
      <c r="J112" s="29" t="s">
        <v>778</v>
      </c>
      <c r="K112" s="29" t="s">
        <v>295</v>
      </c>
      <c r="L112" s="29" t="s">
        <v>1037</v>
      </c>
      <c r="M112" s="30">
        <v>50.21428571</v>
      </c>
      <c r="N112" s="30">
        <v>21.0</v>
      </c>
      <c r="O112" s="30">
        <v>4800.0</v>
      </c>
      <c r="P112" s="31"/>
      <c r="Q112" s="31"/>
      <c r="R112" s="31"/>
      <c r="S112" s="31"/>
      <c r="T112" s="31"/>
      <c r="V112" s="29" t="s">
        <v>707</v>
      </c>
      <c r="W112" s="29" t="s">
        <v>316</v>
      </c>
      <c r="X112" s="30">
        <v>68.75</v>
      </c>
      <c r="Y112" s="32">
        <v>12400.0</v>
      </c>
    </row>
    <row r="113">
      <c r="A113" s="29" t="s">
        <v>707</v>
      </c>
      <c r="B113" s="29" t="s">
        <v>302</v>
      </c>
      <c r="C113" s="30">
        <v>6700.0</v>
      </c>
      <c r="D113" s="29" t="s">
        <v>709</v>
      </c>
      <c r="E113" s="30">
        <v>47.583</v>
      </c>
      <c r="F113" s="29" t="s">
        <v>710</v>
      </c>
      <c r="G113" s="29"/>
      <c r="H113" s="29" t="s">
        <v>1038</v>
      </c>
      <c r="I113" s="29" t="s">
        <v>707</v>
      </c>
      <c r="J113" s="29" t="s">
        <v>796</v>
      </c>
      <c r="K113" s="29" t="s">
        <v>256</v>
      </c>
      <c r="L113" s="29" t="s">
        <v>1039</v>
      </c>
      <c r="M113" s="30">
        <v>35.40000053</v>
      </c>
      <c r="N113" s="30">
        <v>23.0</v>
      </c>
      <c r="O113" s="30">
        <v>4800.0</v>
      </c>
      <c r="P113" s="31"/>
      <c r="Q113" s="31"/>
      <c r="R113" s="31"/>
      <c r="S113" s="31"/>
      <c r="T113" s="31"/>
      <c r="V113" s="29" t="s">
        <v>707</v>
      </c>
      <c r="W113" s="29" t="s">
        <v>118</v>
      </c>
      <c r="X113" s="30">
        <v>73.41</v>
      </c>
      <c r="Y113" s="32">
        <v>12000.0</v>
      </c>
    </row>
    <row r="114">
      <c r="A114" s="29" t="s">
        <v>707</v>
      </c>
      <c r="B114" s="29" t="s">
        <v>335</v>
      </c>
      <c r="C114" s="30">
        <v>6700.0</v>
      </c>
      <c r="D114" s="29" t="s">
        <v>709</v>
      </c>
      <c r="E114" s="30">
        <v>47.5</v>
      </c>
      <c r="F114" s="29" t="s">
        <v>710</v>
      </c>
      <c r="G114" s="29"/>
      <c r="H114" s="29" t="s">
        <v>1040</v>
      </c>
      <c r="I114" s="29" t="s">
        <v>707</v>
      </c>
      <c r="J114" s="29" t="s">
        <v>1041</v>
      </c>
      <c r="K114" s="29" t="s">
        <v>360</v>
      </c>
      <c r="L114" s="29" t="s">
        <v>1042</v>
      </c>
      <c r="M114" s="30">
        <v>47.56666783</v>
      </c>
      <c r="N114" s="30">
        <v>21.0</v>
      </c>
      <c r="O114" s="30">
        <v>4700.0</v>
      </c>
      <c r="P114" s="31"/>
      <c r="Q114" s="31"/>
      <c r="R114" s="31"/>
      <c r="S114" s="31"/>
      <c r="T114" s="31"/>
      <c r="V114" s="29" t="s">
        <v>707</v>
      </c>
      <c r="W114" s="29" t="s">
        <v>288</v>
      </c>
      <c r="X114" s="30">
        <v>73.08</v>
      </c>
      <c r="Y114" s="32">
        <v>14500.0</v>
      </c>
    </row>
    <row r="115">
      <c r="A115" s="29" t="s">
        <v>707</v>
      </c>
      <c r="B115" s="29" t="s">
        <v>330</v>
      </c>
      <c r="C115" s="30">
        <v>6700.0</v>
      </c>
      <c r="D115" s="29" t="s">
        <v>709</v>
      </c>
      <c r="E115" s="30">
        <v>41.5</v>
      </c>
      <c r="F115" s="29" t="s">
        <v>710</v>
      </c>
      <c r="G115" s="29"/>
      <c r="H115" s="29" t="s">
        <v>1043</v>
      </c>
      <c r="I115" s="29" t="s">
        <v>707</v>
      </c>
      <c r="J115" s="29" t="s">
        <v>1044</v>
      </c>
      <c r="K115" s="29" t="s">
        <v>312</v>
      </c>
      <c r="L115" s="29" t="s">
        <v>1045</v>
      </c>
      <c r="M115" s="30">
        <v>29.64999898</v>
      </c>
      <c r="N115" s="30">
        <v>24.0</v>
      </c>
      <c r="O115" s="30">
        <v>4700.0</v>
      </c>
      <c r="P115" s="31"/>
      <c r="Q115" s="31"/>
      <c r="R115" s="31"/>
      <c r="S115" s="31"/>
      <c r="T115" s="31"/>
      <c r="V115" s="29" t="s">
        <v>707</v>
      </c>
      <c r="W115" s="29" t="s">
        <v>41</v>
      </c>
      <c r="X115" s="30">
        <v>78.42</v>
      </c>
      <c r="Y115" s="32">
        <v>13300.0</v>
      </c>
    </row>
    <row r="116">
      <c r="A116" s="29" t="s">
        <v>707</v>
      </c>
      <c r="B116" s="29" t="s">
        <v>380</v>
      </c>
      <c r="C116" s="30">
        <v>6700.0</v>
      </c>
      <c r="D116" s="29" t="s">
        <v>709</v>
      </c>
      <c r="E116" s="30">
        <v>34.028</v>
      </c>
      <c r="F116" s="29" t="s">
        <v>710</v>
      </c>
      <c r="G116" s="29"/>
      <c r="H116" s="29" t="s">
        <v>1046</v>
      </c>
      <c r="I116" s="29" t="s">
        <v>707</v>
      </c>
      <c r="J116" s="29" t="s">
        <v>1047</v>
      </c>
      <c r="K116" s="29" t="s">
        <v>166</v>
      </c>
      <c r="L116" s="29" t="s">
        <v>1048</v>
      </c>
      <c r="M116" s="30">
        <v>35.98800049</v>
      </c>
      <c r="N116" s="30">
        <v>25.0</v>
      </c>
      <c r="O116" s="30">
        <v>4700.0</v>
      </c>
      <c r="P116" s="31"/>
      <c r="Q116" s="31"/>
      <c r="R116" s="31"/>
      <c r="S116" s="31"/>
      <c r="T116" s="31"/>
      <c r="V116" s="29" t="s">
        <v>707</v>
      </c>
      <c r="W116" s="29" t="s">
        <v>382</v>
      </c>
      <c r="X116" s="30">
        <v>32.6</v>
      </c>
      <c r="Y116" s="32">
        <v>11200.0</v>
      </c>
    </row>
    <row r="117">
      <c r="A117" s="29" t="s">
        <v>707</v>
      </c>
      <c r="B117" s="29" t="s">
        <v>275</v>
      </c>
      <c r="C117" s="30">
        <v>6700.0</v>
      </c>
      <c r="D117" s="29" t="s">
        <v>709</v>
      </c>
      <c r="E117" s="30">
        <v>40.444</v>
      </c>
      <c r="F117" s="29" t="s">
        <v>710</v>
      </c>
      <c r="G117" s="29"/>
      <c r="H117" s="29" t="s">
        <v>1049</v>
      </c>
      <c r="I117" s="29" t="s">
        <v>707</v>
      </c>
      <c r="J117" s="29" t="s">
        <v>1050</v>
      </c>
      <c r="K117" s="29" t="s">
        <v>292</v>
      </c>
      <c r="L117" s="29" t="s">
        <v>1051</v>
      </c>
      <c r="M117" s="30">
        <v>47.5</v>
      </c>
      <c r="N117" s="30">
        <v>22.0</v>
      </c>
      <c r="O117" s="30">
        <v>4700.0</v>
      </c>
      <c r="P117" s="31"/>
      <c r="Q117" s="31"/>
      <c r="R117" s="31"/>
      <c r="S117" s="31"/>
      <c r="T117" s="31"/>
      <c r="V117" s="29" t="s">
        <v>707</v>
      </c>
      <c r="W117" s="29" t="s">
        <v>218</v>
      </c>
      <c r="X117" s="30">
        <v>74.0</v>
      </c>
      <c r="Y117" s="32">
        <v>12800.0</v>
      </c>
    </row>
    <row r="118">
      <c r="A118" s="29" t="s">
        <v>707</v>
      </c>
      <c r="B118" s="29" t="s">
        <v>404</v>
      </c>
      <c r="C118" s="30">
        <v>6700.0</v>
      </c>
      <c r="D118" s="29" t="s">
        <v>709</v>
      </c>
      <c r="E118" s="30">
        <v>0.0</v>
      </c>
      <c r="F118" s="29" t="s">
        <v>710</v>
      </c>
      <c r="G118" s="29"/>
      <c r="H118" s="29" t="s">
        <v>1052</v>
      </c>
      <c r="I118" s="29" t="s">
        <v>707</v>
      </c>
      <c r="J118" s="29" t="s">
        <v>1053</v>
      </c>
      <c r="K118" s="29" t="s">
        <v>349</v>
      </c>
      <c r="L118" s="29" t="s">
        <v>1054</v>
      </c>
      <c r="M118" s="30">
        <v>37.23333232</v>
      </c>
      <c r="N118" s="30">
        <v>3.0</v>
      </c>
      <c r="O118" s="30">
        <v>4700.0</v>
      </c>
      <c r="P118" s="31"/>
      <c r="Q118" s="31"/>
      <c r="R118" s="31"/>
      <c r="S118" s="31"/>
      <c r="T118" s="31"/>
      <c r="V118" s="29" t="s">
        <v>707</v>
      </c>
      <c r="W118" s="29" t="s">
        <v>48</v>
      </c>
      <c r="X118" s="30">
        <v>93.04</v>
      </c>
      <c r="Y118" s="32">
        <v>14300.0</v>
      </c>
    </row>
    <row r="119">
      <c r="A119" s="29" t="s">
        <v>707</v>
      </c>
      <c r="B119" s="29" t="s">
        <v>285</v>
      </c>
      <c r="C119" s="30">
        <v>6600.0</v>
      </c>
      <c r="D119" s="29" t="s">
        <v>709</v>
      </c>
      <c r="E119" s="30">
        <v>30.763</v>
      </c>
      <c r="F119" s="29" t="s">
        <v>710</v>
      </c>
      <c r="G119" s="29"/>
      <c r="H119" s="29" t="s">
        <v>1055</v>
      </c>
      <c r="I119" s="29" t="s">
        <v>707</v>
      </c>
      <c r="J119" s="29" t="s">
        <v>805</v>
      </c>
      <c r="K119" s="29" t="s">
        <v>382</v>
      </c>
      <c r="L119" s="29" t="s">
        <v>1056</v>
      </c>
      <c r="M119" s="30">
        <v>32.42000122</v>
      </c>
      <c r="N119" s="30">
        <v>5.0</v>
      </c>
      <c r="O119" s="30">
        <v>4700.0</v>
      </c>
      <c r="P119" s="31"/>
      <c r="Q119" s="31"/>
      <c r="R119" s="31"/>
      <c r="S119" s="31"/>
      <c r="T119" s="31"/>
      <c r="V119" s="29" t="s">
        <v>707</v>
      </c>
      <c r="W119" s="29" t="s">
        <v>165</v>
      </c>
      <c r="X119" s="30">
        <v>62.28</v>
      </c>
      <c r="Y119" s="32">
        <v>14200.0</v>
      </c>
    </row>
    <row r="120">
      <c r="A120" s="29" t="s">
        <v>707</v>
      </c>
      <c r="B120" s="29" t="s">
        <v>384</v>
      </c>
      <c r="C120" s="30">
        <v>6600.0</v>
      </c>
      <c r="D120" s="29" t="s">
        <v>709</v>
      </c>
      <c r="E120" s="30">
        <v>0.0</v>
      </c>
      <c r="F120" s="29" t="s">
        <v>710</v>
      </c>
      <c r="G120" s="29"/>
      <c r="H120" s="29" t="s">
        <v>1057</v>
      </c>
      <c r="I120" s="29" t="s">
        <v>707</v>
      </c>
      <c r="J120" s="29" t="s">
        <v>1058</v>
      </c>
      <c r="K120" s="29" t="s">
        <v>220</v>
      </c>
      <c r="L120" s="29" t="s">
        <v>1059</v>
      </c>
      <c r="M120" s="30">
        <v>37.52083333</v>
      </c>
      <c r="N120" s="30">
        <v>24.0</v>
      </c>
      <c r="O120" s="30">
        <v>4700.0</v>
      </c>
      <c r="P120" s="31"/>
      <c r="Q120" s="31"/>
      <c r="R120" s="31"/>
      <c r="S120" s="31"/>
      <c r="T120" s="31"/>
      <c r="V120" s="29" t="s">
        <v>707</v>
      </c>
      <c r="W120" s="29" t="s">
        <v>75</v>
      </c>
      <c r="X120" s="30">
        <v>58.12</v>
      </c>
      <c r="Y120" s="32">
        <v>11400.0</v>
      </c>
    </row>
    <row r="121">
      <c r="A121" s="29" t="s">
        <v>707</v>
      </c>
      <c r="B121" s="29" t="s">
        <v>212</v>
      </c>
      <c r="C121" s="30">
        <v>6600.0</v>
      </c>
      <c r="D121" s="29" t="s">
        <v>709</v>
      </c>
      <c r="E121" s="30">
        <v>43.0</v>
      </c>
      <c r="F121" s="29" t="s">
        <v>710</v>
      </c>
      <c r="G121" s="29"/>
      <c r="H121" s="29" t="s">
        <v>1060</v>
      </c>
      <c r="I121" s="29" t="s">
        <v>707</v>
      </c>
      <c r="J121" s="29" t="s">
        <v>1061</v>
      </c>
      <c r="K121" s="29" t="s">
        <v>75</v>
      </c>
      <c r="L121" s="29" t="s">
        <v>1062</v>
      </c>
      <c r="M121" s="30">
        <v>30.71875</v>
      </c>
      <c r="N121" s="30">
        <v>16.0</v>
      </c>
      <c r="O121" s="30">
        <v>4700.0</v>
      </c>
      <c r="P121" s="31"/>
      <c r="Q121" s="31"/>
      <c r="R121" s="31"/>
      <c r="S121" s="31"/>
      <c r="T121" s="31"/>
      <c r="V121" s="29" t="s">
        <v>707</v>
      </c>
      <c r="W121" s="29" t="s">
        <v>254</v>
      </c>
      <c r="X121" s="30">
        <v>97.75</v>
      </c>
      <c r="Y121" s="32">
        <v>13200.0</v>
      </c>
    </row>
    <row r="122">
      <c r="A122" s="29" t="s">
        <v>707</v>
      </c>
      <c r="B122" s="29" t="s">
        <v>235</v>
      </c>
      <c r="C122" s="30">
        <v>6600.0</v>
      </c>
      <c r="D122" s="29" t="s">
        <v>709</v>
      </c>
      <c r="E122" s="30">
        <v>47.158</v>
      </c>
      <c r="F122" s="29" t="s">
        <v>710</v>
      </c>
      <c r="G122" s="29"/>
      <c r="H122" s="29" t="s">
        <v>1063</v>
      </c>
      <c r="I122" s="29" t="s">
        <v>707</v>
      </c>
      <c r="J122" s="29" t="s">
        <v>1058</v>
      </c>
      <c r="K122" s="29" t="s">
        <v>338</v>
      </c>
      <c r="L122" s="29" t="s">
        <v>1064</v>
      </c>
      <c r="M122" s="30">
        <v>42.04117719</v>
      </c>
      <c r="N122" s="30">
        <v>17.0</v>
      </c>
      <c r="O122" s="30">
        <v>4700.0</v>
      </c>
      <c r="P122" s="31"/>
      <c r="Q122" s="31"/>
      <c r="R122" s="31"/>
      <c r="S122" s="31"/>
      <c r="T122" s="31"/>
      <c r="V122" s="29" t="s">
        <v>707</v>
      </c>
      <c r="W122" s="29" t="s">
        <v>56</v>
      </c>
      <c r="X122" s="30">
        <v>111.42</v>
      </c>
      <c r="Y122" s="32">
        <v>16500.0</v>
      </c>
    </row>
    <row r="123">
      <c r="A123" s="29" t="s">
        <v>707</v>
      </c>
      <c r="B123" s="29" t="s">
        <v>350</v>
      </c>
      <c r="C123" s="30">
        <v>6600.0</v>
      </c>
      <c r="D123" s="29" t="s">
        <v>709</v>
      </c>
      <c r="E123" s="30">
        <v>45.107</v>
      </c>
      <c r="F123" s="29" t="s">
        <v>710</v>
      </c>
      <c r="G123" s="29"/>
      <c r="H123" s="29" t="s">
        <v>1065</v>
      </c>
      <c r="I123" s="29" t="s">
        <v>707</v>
      </c>
      <c r="J123" s="29" t="s">
        <v>1066</v>
      </c>
      <c r="K123" s="29" t="s">
        <v>10</v>
      </c>
      <c r="L123" s="29" t="s">
        <v>1067</v>
      </c>
      <c r="M123" s="30">
        <v>44.04210462</v>
      </c>
      <c r="N123" s="30">
        <v>19.0</v>
      </c>
      <c r="O123" s="30">
        <v>4700.0</v>
      </c>
      <c r="P123" s="31"/>
      <c r="Q123" s="31"/>
      <c r="R123" s="31"/>
      <c r="S123" s="31"/>
      <c r="T123" s="31"/>
      <c r="V123" s="29" t="s">
        <v>707</v>
      </c>
      <c r="W123" s="29" t="s">
        <v>163</v>
      </c>
      <c r="X123" s="30">
        <v>86.83</v>
      </c>
      <c r="Y123" s="32">
        <v>12100.0</v>
      </c>
    </row>
    <row r="124">
      <c r="A124" s="29" t="s">
        <v>707</v>
      </c>
      <c r="B124" s="29" t="s">
        <v>396</v>
      </c>
      <c r="C124" s="30">
        <v>6600.0</v>
      </c>
      <c r="D124" s="29" t="s">
        <v>709</v>
      </c>
      <c r="E124" s="30">
        <v>38.235</v>
      </c>
      <c r="F124" s="29" t="s">
        <v>710</v>
      </c>
      <c r="G124" s="29"/>
      <c r="H124" s="29" t="s">
        <v>1068</v>
      </c>
      <c r="I124" s="29" t="s">
        <v>707</v>
      </c>
      <c r="J124" s="29" t="s">
        <v>1069</v>
      </c>
      <c r="K124" s="29" t="s">
        <v>396</v>
      </c>
      <c r="L124" s="29" t="s">
        <v>1070</v>
      </c>
      <c r="M124" s="30">
        <v>46.55652386</v>
      </c>
      <c r="N124" s="30">
        <v>23.0</v>
      </c>
      <c r="O124" s="30">
        <v>4600.0</v>
      </c>
      <c r="P124" s="31"/>
      <c r="Q124" s="31"/>
      <c r="R124" s="31"/>
      <c r="S124" s="31"/>
      <c r="T124" s="31"/>
      <c r="V124" s="29" t="s">
        <v>707</v>
      </c>
      <c r="W124" s="29" t="s">
        <v>149</v>
      </c>
      <c r="X124" s="30">
        <v>74.26</v>
      </c>
      <c r="Y124" s="32">
        <v>14600.0</v>
      </c>
    </row>
    <row r="125">
      <c r="A125" s="29" t="s">
        <v>707</v>
      </c>
      <c r="B125" s="29" t="s">
        <v>386</v>
      </c>
      <c r="C125" s="30">
        <v>6600.0</v>
      </c>
      <c r="D125" s="29" t="s">
        <v>709</v>
      </c>
      <c r="E125" s="30">
        <v>41.857</v>
      </c>
      <c r="F125" s="29" t="s">
        <v>710</v>
      </c>
      <c r="G125" s="29"/>
      <c r="H125" s="29" t="s">
        <v>1071</v>
      </c>
      <c r="I125" s="29" t="s">
        <v>707</v>
      </c>
      <c r="J125" s="29" t="s">
        <v>1072</v>
      </c>
      <c r="K125" s="29" t="s">
        <v>345</v>
      </c>
      <c r="L125" s="29" t="s">
        <v>1073</v>
      </c>
      <c r="M125" s="30">
        <v>37.48947304</v>
      </c>
      <c r="N125" s="30">
        <v>19.0</v>
      </c>
      <c r="O125" s="30">
        <v>4600.0</v>
      </c>
      <c r="P125" s="31"/>
      <c r="Q125" s="31"/>
      <c r="R125" s="31"/>
      <c r="S125" s="31"/>
      <c r="T125" s="31"/>
      <c r="V125" s="29" t="s">
        <v>707</v>
      </c>
      <c r="W125" s="29" t="s">
        <v>197</v>
      </c>
      <c r="X125" s="30">
        <v>69.34</v>
      </c>
      <c r="Y125" s="32">
        <v>12400.0</v>
      </c>
    </row>
    <row r="126">
      <c r="A126" s="29" t="s">
        <v>707</v>
      </c>
      <c r="B126" s="29" t="s">
        <v>312</v>
      </c>
      <c r="C126" s="30">
        <v>6600.0</v>
      </c>
      <c r="D126" s="29" t="s">
        <v>709</v>
      </c>
      <c r="E126" s="30">
        <v>29.833</v>
      </c>
      <c r="F126" s="29" t="s">
        <v>710</v>
      </c>
      <c r="G126" s="29"/>
      <c r="H126" s="29" t="s">
        <v>1074</v>
      </c>
      <c r="I126" s="29" t="s">
        <v>707</v>
      </c>
      <c r="J126" s="29" t="s">
        <v>1075</v>
      </c>
      <c r="K126" s="29" t="s">
        <v>330</v>
      </c>
      <c r="L126" s="29" t="s">
        <v>1076</v>
      </c>
      <c r="M126" s="30">
        <v>42.08888753</v>
      </c>
      <c r="N126" s="30">
        <v>18.0</v>
      </c>
      <c r="O126" s="30">
        <v>4600.0</v>
      </c>
      <c r="P126" s="31"/>
      <c r="Q126" s="31"/>
      <c r="R126" s="31"/>
      <c r="S126" s="31"/>
      <c r="T126" s="31"/>
      <c r="V126" s="29" t="s">
        <v>707</v>
      </c>
      <c r="W126" s="29" t="s">
        <v>233</v>
      </c>
      <c r="X126" s="30">
        <v>73.91</v>
      </c>
      <c r="Y126" s="32">
        <v>11200.0</v>
      </c>
    </row>
    <row r="127">
      <c r="A127" s="29" t="s">
        <v>707</v>
      </c>
      <c r="B127" s="29" t="s">
        <v>162</v>
      </c>
      <c r="C127" s="30">
        <v>6600.0</v>
      </c>
      <c r="D127" s="29" t="s">
        <v>709</v>
      </c>
      <c r="E127" s="30">
        <v>48.083</v>
      </c>
      <c r="F127" s="29" t="s">
        <v>710</v>
      </c>
      <c r="G127" s="29"/>
      <c r="H127" s="29" t="s">
        <v>1077</v>
      </c>
      <c r="I127" s="29" t="s">
        <v>707</v>
      </c>
      <c r="J127" s="29" t="s">
        <v>1078</v>
      </c>
      <c r="K127" s="29" t="s">
        <v>384</v>
      </c>
      <c r="L127" s="29" t="s">
        <v>4</v>
      </c>
      <c r="M127" s="30">
        <v>0.0</v>
      </c>
      <c r="N127" s="30">
        <v>0.0</v>
      </c>
      <c r="O127" s="30">
        <v>4600.0</v>
      </c>
      <c r="P127" s="31"/>
      <c r="Q127" s="31"/>
      <c r="R127" s="31"/>
      <c r="S127" s="31"/>
      <c r="T127" s="31"/>
      <c r="V127" s="29" t="s">
        <v>707</v>
      </c>
      <c r="W127" s="29" t="s">
        <v>298</v>
      </c>
      <c r="X127" s="30">
        <v>74.03</v>
      </c>
      <c r="Y127" s="32">
        <v>11900.0</v>
      </c>
    </row>
    <row r="128">
      <c r="A128" s="29" t="s">
        <v>707</v>
      </c>
      <c r="B128" s="29" t="s">
        <v>218</v>
      </c>
      <c r="C128" s="30">
        <v>6600.0</v>
      </c>
      <c r="D128" s="29" t="s">
        <v>709</v>
      </c>
      <c r="E128" s="30">
        <v>49.767</v>
      </c>
      <c r="F128" s="29" t="s">
        <v>710</v>
      </c>
      <c r="G128" s="29"/>
      <c r="H128" s="29" t="s">
        <v>1079</v>
      </c>
      <c r="I128" s="29" t="s">
        <v>707</v>
      </c>
      <c r="J128" s="29" t="s">
        <v>1080</v>
      </c>
      <c r="K128" s="29" t="s">
        <v>380</v>
      </c>
      <c r="L128" s="29" t="s">
        <v>1081</v>
      </c>
      <c r="M128" s="30">
        <v>30.69473748</v>
      </c>
      <c r="N128" s="30">
        <v>19.0</v>
      </c>
      <c r="O128" s="30">
        <v>4600.0</v>
      </c>
      <c r="P128" s="31"/>
      <c r="Q128" s="31"/>
      <c r="R128" s="31"/>
      <c r="S128" s="31"/>
      <c r="T128" s="31"/>
      <c r="V128" s="29" t="s">
        <v>707</v>
      </c>
      <c r="W128" s="29" t="s">
        <v>271</v>
      </c>
      <c r="X128" s="30">
        <v>82.96</v>
      </c>
      <c r="Y128" s="32">
        <v>14500.0</v>
      </c>
    </row>
    <row r="129">
      <c r="A129" s="29" t="s">
        <v>707</v>
      </c>
      <c r="B129" s="29" t="s">
        <v>375</v>
      </c>
      <c r="C129" s="30">
        <v>6600.0</v>
      </c>
      <c r="D129" s="29" t="s">
        <v>709</v>
      </c>
      <c r="E129" s="30">
        <v>51.457</v>
      </c>
      <c r="F129" s="29" t="s">
        <v>710</v>
      </c>
      <c r="G129" s="29"/>
      <c r="H129" s="29" t="s">
        <v>1082</v>
      </c>
      <c r="I129" s="29" t="s">
        <v>707</v>
      </c>
      <c r="J129" s="29" t="s">
        <v>1083</v>
      </c>
      <c r="K129" s="29" t="s">
        <v>399</v>
      </c>
      <c r="L129" s="29" t="s">
        <v>1084</v>
      </c>
      <c r="M129" s="30">
        <v>13.0</v>
      </c>
      <c r="N129" s="30">
        <v>1.0</v>
      </c>
      <c r="O129" s="30">
        <v>4600.0</v>
      </c>
      <c r="P129" s="31"/>
      <c r="Q129" s="31"/>
      <c r="R129" s="31"/>
      <c r="S129" s="31"/>
      <c r="T129" s="31"/>
      <c r="V129" s="29" t="s">
        <v>707</v>
      </c>
      <c r="W129" s="29" t="s">
        <v>259</v>
      </c>
      <c r="X129" s="30">
        <v>89.0</v>
      </c>
      <c r="Y129" s="32">
        <v>13400.0</v>
      </c>
    </row>
    <row r="130">
      <c r="A130" s="29" t="s">
        <v>707</v>
      </c>
      <c r="B130" s="29" t="s">
        <v>357</v>
      </c>
      <c r="C130" s="30">
        <v>6600.0</v>
      </c>
      <c r="D130" s="29" t="s">
        <v>709</v>
      </c>
      <c r="E130" s="30">
        <v>44.853</v>
      </c>
      <c r="F130" s="29" t="s">
        <v>710</v>
      </c>
      <c r="G130" s="29"/>
      <c r="H130" s="29" t="s">
        <v>1085</v>
      </c>
      <c r="I130" s="29" t="s">
        <v>707</v>
      </c>
      <c r="J130" s="29" t="s">
        <v>1086</v>
      </c>
      <c r="K130" s="29" t="s">
        <v>118</v>
      </c>
      <c r="L130" s="29" t="s">
        <v>1087</v>
      </c>
      <c r="M130" s="30">
        <v>55.79999856</v>
      </c>
      <c r="N130" s="30">
        <v>17.0</v>
      </c>
      <c r="O130" s="30">
        <v>4600.0</v>
      </c>
      <c r="P130" s="31"/>
      <c r="Q130" s="31"/>
      <c r="R130" s="31"/>
      <c r="S130" s="31"/>
      <c r="T130" s="31"/>
      <c r="V130" s="29" t="s">
        <v>707</v>
      </c>
      <c r="W130" s="29" t="s">
        <v>195</v>
      </c>
      <c r="X130" s="30">
        <v>92.76</v>
      </c>
      <c r="Y130" s="32">
        <v>13200.0</v>
      </c>
    </row>
    <row r="131">
      <c r="A131" s="29" t="s">
        <v>707</v>
      </c>
      <c r="B131" s="29" t="s">
        <v>233</v>
      </c>
      <c r="C131" s="30">
        <v>6600.0</v>
      </c>
      <c r="D131" s="29" t="s">
        <v>709</v>
      </c>
      <c r="E131" s="30">
        <v>37.974</v>
      </c>
      <c r="F131" s="29" t="s">
        <v>710</v>
      </c>
      <c r="G131" s="29"/>
      <c r="H131" s="29" t="s">
        <v>1088</v>
      </c>
      <c r="I131" s="29" t="s">
        <v>707</v>
      </c>
      <c r="J131" s="29" t="s">
        <v>1089</v>
      </c>
      <c r="K131" s="29" t="s">
        <v>395</v>
      </c>
      <c r="L131" s="29" t="s">
        <v>1090</v>
      </c>
      <c r="M131" s="30">
        <v>25.83333333</v>
      </c>
      <c r="N131" s="30">
        <v>3.0</v>
      </c>
      <c r="O131" s="30">
        <v>4600.0</v>
      </c>
      <c r="P131" s="31"/>
      <c r="Q131" s="31"/>
      <c r="R131" s="31"/>
      <c r="S131" s="31"/>
      <c r="T131" s="31"/>
      <c r="V131" s="29" t="s">
        <v>707</v>
      </c>
      <c r="W131" s="29" t="s">
        <v>253</v>
      </c>
      <c r="X131" s="30">
        <v>95.0</v>
      </c>
      <c r="Y131" s="32">
        <v>12500.0</v>
      </c>
    </row>
    <row r="132">
      <c r="A132" s="29" t="s">
        <v>707</v>
      </c>
      <c r="B132" s="29" t="s">
        <v>394</v>
      </c>
      <c r="C132" s="30">
        <v>6600.0</v>
      </c>
      <c r="D132" s="29" t="s">
        <v>709</v>
      </c>
      <c r="E132" s="30">
        <v>28.417</v>
      </c>
      <c r="F132" s="29" t="s">
        <v>710</v>
      </c>
      <c r="G132" s="29"/>
      <c r="H132" s="29" t="s">
        <v>1091</v>
      </c>
      <c r="I132" s="29" t="s">
        <v>707</v>
      </c>
      <c r="J132" s="29" t="s">
        <v>1092</v>
      </c>
      <c r="K132" s="29" t="s">
        <v>275</v>
      </c>
      <c r="L132" s="29" t="s">
        <v>1093</v>
      </c>
      <c r="M132" s="30">
        <v>39.54347826</v>
      </c>
      <c r="N132" s="30">
        <v>23.0</v>
      </c>
      <c r="O132" s="30">
        <v>4600.0</v>
      </c>
      <c r="P132" s="31"/>
      <c r="Q132" s="31"/>
      <c r="R132" s="31"/>
      <c r="S132" s="31"/>
      <c r="T132" s="31"/>
      <c r="V132" s="29" t="s">
        <v>707</v>
      </c>
      <c r="W132" s="29" t="s">
        <v>148</v>
      </c>
      <c r="X132" s="30">
        <v>77.72</v>
      </c>
      <c r="Y132" s="32">
        <v>13800.0</v>
      </c>
    </row>
    <row r="133">
      <c r="A133" s="29" t="s">
        <v>707</v>
      </c>
      <c r="B133" s="29" t="s">
        <v>390</v>
      </c>
      <c r="C133" s="30">
        <v>6600.0</v>
      </c>
      <c r="D133" s="29" t="s">
        <v>709</v>
      </c>
      <c r="E133" s="30">
        <v>0.0</v>
      </c>
      <c r="F133" s="29" t="s">
        <v>710</v>
      </c>
      <c r="G133" s="29"/>
      <c r="H133" s="29" t="s">
        <v>1094</v>
      </c>
      <c r="I133" s="29" t="s">
        <v>707</v>
      </c>
      <c r="J133" s="29" t="s">
        <v>1095</v>
      </c>
      <c r="K133" s="29" t="s">
        <v>377</v>
      </c>
      <c r="L133" s="29" t="s">
        <v>1096</v>
      </c>
      <c r="M133" s="30">
        <v>44.13999837</v>
      </c>
      <c r="N133" s="30">
        <v>15.0</v>
      </c>
      <c r="O133" s="30">
        <v>4500.0</v>
      </c>
      <c r="P133" s="31"/>
      <c r="Q133" s="31"/>
      <c r="R133" s="31"/>
      <c r="S133" s="31"/>
      <c r="T133" s="31"/>
      <c r="V133" s="29" t="s">
        <v>707</v>
      </c>
      <c r="W133" s="29" t="s">
        <v>227</v>
      </c>
      <c r="X133" s="30">
        <v>93.9</v>
      </c>
      <c r="Y133" s="32">
        <v>14400.0</v>
      </c>
    </row>
    <row r="134">
      <c r="A134" s="29" t="s">
        <v>707</v>
      </c>
      <c r="B134" s="29" t="s">
        <v>1097</v>
      </c>
      <c r="C134" s="30">
        <v>6600.0</v>
      </c>
      <c r="D134" s="29" t="s">
        <v>709</v>
      </c>
      <c r="E134" s="30">
        <v>0.0</v>
      </c>
      <c r="F134" s="29" t="s">
        <v>710</v>
      </c>
      <c r="G134" s="29"/>
      <c r="H134" s="29" t="s">
        <v>1098</v>
      </c>
      <c r="I134" s="29" t="s">
        <v>707</v>
      </c>
      <c r="J134" s="29" t="s">
        <v>1099</v>
      </c>
      <c r="K134" s="29" t="s">
        <v>383</v>
      </c>
      <c r="L134" s="29" t="s">
        <v>1100</v>
      </c>
      <c r="M134" s="30">
        <v>19.4375</v>
      </c>
      <c r="N134" s="30">
        <v>8.0</v>
      </c>
      <c r="O134" s="30">
        <v>4500.0</v>
      </c>
      <c r="P134" s="31"/>
      <c r="Q134" s="31"/>
      <c r="R134" s="31"/>
      <c r="S134" s="31"/>
      <c r="T134" s="31"/>
      <c r="V134" s="29" t="s">
        <v>707</v>
      </c>
      <c r="W134" s="29" t="s">
        <v>318</v>
      </c>
      <c r="X134" s="30">
        <v>76.6</v>
      </c>
      <c r="Y134" s="32">
        <v>11900.0</v>
      </c>
    </row>
    <row r="135">
      <c r="A135" s="29" t="s">
        <v>707</v>
      </c>
      <c r="B135" s="29" t="s">
        <v>236</v>
      </c>
      <c r="C135" s="30">
        <v>6600.0</v>
      </c>
      <c r="D135" s="29" t="s">
        <v>709</v>
      </c>
      <c r="E135" s="30">
        <v>54.105</v>
      </c>
      <c r="F135" s="29" t="s">
        <v>710</v>
      </c>
      <c r="G135" s="29"/>
      <c r="H135" s="29" t="s">
        <v>1101</v>
      </c>
      <c r="I135" s="29" t="s">
        <v>707</v>
      </c>
      <c r="J135" s="29" t="s">
        <v>1102</v>
      </c>
      <c r="K135" s="29" t="s">
        <v>392</v>
      </c>
      <c r="L135" s="29" t="s">
        <v>1103</v>
      </c>
      <c r="M135" s="30">
        <v>0.0</v>
      </c>
      <c r="N135" s="30">
        <v>0.0</v>
      </c>
      <c r="O135" s="30">
        <v>4500.0</v>
      </c>
      <c r="P135" s="31"/>
      <c r="Q135" s="31"/>
      <c r="R135" s="31"/>
      <c r="S135" s="31"/>
      <c r="T135" s="31"/>
      <c r="V135" s="29" t="s">
        <v>707</v>
      </c>
      <c r="W135" s="29" t="s">
        <v>340</v>
      </c>
      <c r="X135" s="30">
        <v>82.61</v>
      </c>
      <c r="Y135" s="32">
        <v>12100.0</v>
      </c>
    </row>
    <row r="136">
      <c r="A136" s="29" t="s">
        <v>707</v>
      </c>
      <c r="B136" s="29" t="s">
        <v>118</v>
      </c>
      <c r="C136" s="30">
        <v>6500.0</v>
      </c>
      <c r="D136" s="29" t="s">
        <v>709</v>
      </c>
      <c r="E136" s="30">
        <v>52.269</v>
      </c>
      <c r="F136" s="29" t="s">
        <v>710</v>
      </c>
      <c r="G136" s="29"/>
      <c r="H136" s="29" t="s">
        <v>1104</v>
      </c>
      <c r="I136" s="29" t="s">
        <v>707</v>
      </c>
      <c r="J136" s="29" t="s">
        <v>746</v>
      </c>
      <c r="K136" s="29" t="s">
        <v>394</v>
      </c>
      <c r="L136" s="29" t="s">
        <v>1105</v>
      </c>
      <c r="M136" s="30">
        <v>24.5</v>
      </c>
      <c r="N136" s="30">
        <v>6.0</v>
      </c>
      <c r="O136" s="30">
        <v>4500.0</v>
      </c>
      <c r="P136" s="31"/>
      <c r="Q136" s="31"/>
      <c r="R136" s="31"/>
      <c r="S136" s="31"/>
      <c r="T136" s="31"/>
      <c r="V136" s="29" t="s">
        <v>707</v>
      </c>
      <c r="W136" s="29" t="s">
        <v>199</v>
      </c>
      <c r="X136" s="30">
        <v>84.95</v>
      </c>
      <c r="Y136" s="32">
        <v>12700.0</v>
      </c>
    </row>
    <row r="137">
      <c r="A137" s="29" t="s">
        <v>707</v>
      </c>
      <c r="B137" s="29" t="s">
        <v>358</v>
      </c>
      <c r="C137" s="30">
        <v>6500.0</v>
      </c>
      <c r="D137" s="29" t="s">
        <v>709</v>
      </c>
      <c r="E137" s="30">
        <v>50.55</v>
      </c>
      <c r="F137" s="29" t="s">
        <v>710</v>
      </c>
      <c r="G137" s="29"/>
      <c r="H137" s="29" t="s">
        <v>1106</v>
      </c>
      <c r="I137" s="29" t="s">
        <v>707</v>
      </c>
      <c r="J137" s="29" t="s">
        <v>899</v>
      </c>
      <c r="K137" s="29" t="s">
        <v>285</v>
      </c>
      <c r="L137" s="29" t="s">
        <v>1107</v>
      </c>
      <c r="M137" s="30">
        <v>33.88800049</v>
      </c>
      <c r="N137" s="30">
        <v>25.0</v>
      </c>
      <c r="O137" s="30">
        <v>4500.0</v>
      </c>
      <c r="P137" s="31"/>
      <c r="Q137" s="31"/>
      <c r="R137" s="31"/>
      <c r="S137" s="31"/>
      <c r="T137" s="31"/>
      <c r="V137" s="29" t="s">
        <v>707</v>
      </c>
      <c r="W137" s="29" t="s">
        <v>261</v>
      </c>
      <c r="X137" s="30">
        <v>79.8</v>
      </c>
      <c r="Y137" s="32">
        <v>12400.0</v>
      </c>
    </row>
    <row r="138">
      <c r="A138" s="29" t="s">
        <v>707</v>
      </c>
      <c r="B138" s="29" t="s">
        <v>345</v>
      </c>
      <c r="C138" s="30">
        <v>6500.0</v>
      </c>
      <c r="D138" s="29" t="s">
        <v>709</v>
      </c>
      <c r="E138" s="30">
        <v>36.808</v>
      </c>
      <c r="F138" s="29" t="s">
        <v>710</v>
      </c>
      <c r="G138" s="29"/>
      <c r="H138" s="29" t="s">
        <v>1108</v>
      </c>
      <c r="I138" s="29" t="s">
        <v>707</v>
      </c>
      <c r="J138" s="29" t="s">
        <v>1023</v>
      </c>
      <c r="K138" s="29" t="s">
        <v>347</v>
      </c>
      <c r="L138" s="29" t="s">
        <v>1109</v>
      </c>
      <c r="M138" s="30">
        <v>48.99047852</v>
      </c>
      <c r="N138" s="30">
        <v>21.0</v>
      </c>
      <c r="O138" s="30">
        <v>4500.0</v>
      </c>
      <c r="P138" s="31"/>
      <c r="Q138" s="31"/>
      <c r="R138" s="31"/>
      <c r="S138" s="31"/>
      <c r="T138" s="31"/>
      <c r="V138" s="29" t="s">
        <v>707</v>
      </c>
      <c r="W138" s="29" t="s">
        <v>351</v>
      </c>
      <c r="X138" s="30">
        <v>63.26</v>
      </c>
      <c r="Y138" s="32">
        <v>12000.0</v>
      </c>
    </row>
    <row r="139">
      <c r="A139" s="29" t="s">
        <v>707</v>
      </c>
      <c r="B139" s="29" t="s">
        <v>184</v>
      </c>
      <c r="C139" s="30">
        <v>6500.0</v>
      </c>
      <c r="D139" s="29" t="s">
        <v>709</v>
      </c>
      <c r="E139" s="30">
        <v>52.325</v>
      </c>
      <c r="F139" s="29" t="s">
        <v>710</v>
      </c>
      <c r="G139" s="29"/>
      <c r="H139" s="29" t="s">
        <v>1110</v>
      </c>
      <c r="I139" s="29" t="s">
        <v>707</v>
      </c>
      <c r="J139" s="29" t="s">
        <v>1111</v>
      </c>
      <c r="K139" s="29" t="s">
        <v>324</v>
      </c>
      <c r="L139" s="29" t="s">
        <v>1112</v>
      </c>
      <c r="M139" s="30">
        <v>16.5</v>
      </c>
      <c r="N139" s="30">
        <v>2.0</v>
      </c>
      <c r="O139" s="30">
        <v>4500.0</v>
      </c>
      <c r="P139" s="31"/>
      <c r="Q139" s="31"/>
      <c r="R139" s="31"/>
      <c r="S139" s="31"/>
      <c r="T139" s="31"/>
      <c r="V139" s="29" t="s">
        <v>707</v>
      </c>
      <c r="W139" s="29" t="s">
        <v>348</v>
      </c>
      <c r="X139" s="30">
        <v>84.63</v>
      </c>
      <c r="Y139" s="32">
        <v>13000.0</v>
      </c>
    </row>
    <row r="140">
      <c r="A140" s="29" t="s">
        <v>707</v>
      </c>
      <c r="B140" s="29" t="s">
        <v>351</v>
      </c>
      <c r="C140" s="30">
        <v>6500.0</v>
      </c>
      <c r="D140" s="29" t="s">
        <v>709</v>
      </c>
      <c r="E140" s="30">
        <v>36.0</v>
      </c>
      <c r="F140" s="29" t="s">
        <v>710</v>
      </c>
      <c r="G140" s="29"/>
      <c r="H140" s="29" t="s">
        <v>1113</v>
      </c>
      <c r="I140" s="29" t="s">
        <v>707</v>
      </c>
      <c r="J140" s="29" t="s">
        <v>1114</v>
      </c>
      <c r="K140" s="29" t="s">
        <v>311</v>
      </c>
      <c r="L140" s="29" t="s">
        <v>1115</v>
      </c>
      <c r="M140" s="30">
        <v>46.99473813</v>
      </c>
      <c r="N140" s="30">
        <v>19.0</v>
      </c>
      <c r="O140" s="30">
        <v>4500.0</v>
      </c>
      <c r="P140" s="31"/>
      <c r="Q140" s="31"/>
      <c r="R140" s="31"/>
      <c r="S140" s="31"/>
      <c r="T140" s="31"/>
      <c r="V140" s="29" t="s">
        <v>707</v>
      </c>
      <c r="W140" s="29" t="s">
        <v>158</v>
      </c>
      <c r="X140" s="30">
        <v>73.93</v>
      </c>
      <c r="Y140" s="32">
        <v>16200.0</v>
      </c>
    </row>
    <row r="141">
      <c r="A141" s="29" t="s">
        <v>707</v>
      </c>
      <c r="B141" s="29" t="s">
        <v>356</v>
      </c>
      <c r="C141" s="30">
        <v>6500.0</v>
      </c>
      <c r="D141" s="29" t="s">
        <v>709</v>
      </c>
      <c r="E141" s="30">
        <v>52.038</v>
      </c>
      <c r="F141" s="29" t="s">
        <v>710</v>
      </c>
      <c r="G141" s="29"/>
      <c r="H141" s="29" t="s">
        <v>1116</v>
      </c>
      <c r="I141" s="29" t="s">
        <v>707</v>
      </c>
      <c r="J141" s="29" t="s">
        <v>805</v>
      </c>
      <c r="K141" s="29" t="s">
        <v>404</v>
      </c>
      <c r="L141" s="29" t="s">
        <v>1117</v>
      </c>
      <c r="M141" s="30">
        <v>0.0</v>
      </c>
      <c r="N141" s="30">
        <v>0.0</v>
      </c>
      <c r="O141" s="30">
        <v>4500.0</v>
      </c>
      <c r="P141" s="31"/>
      <c r="Q141" s="31"/>
      <c r="R141" s="31"/>
      <c r="S141" s="31"/>
      <c r="T141" s="31"/>
      <c r="V141" s="29" t="s">
        <v>707</v>
      </c>
      <c r="W141" s="29" t="s">
        <v>153</v>
      </c>
      <c r="X141" s="30">
        <v>66.69</v>
      </c>
      <c r="Y141" s="32">
        <v>12100.0</v>
      </c>
    </row>
    <row r="142">
      <c r="A142" s="29" t="s">
        <v>707</v>
      </c>
      <c r="B142" s="29" t="s">
        <v>360</v>
      </c>
      <c r="C142" s="30">
        <v>6500.0</v>
      </c>
      <c r="D142" s="29" t="s">
        <v>709</v>
      </c>
      <c r="E142" s="30">
        <v>46.375</v>
      </c>
      <c r="F142" s="29" t="s">
        <v>710</v>
      </c>
      <c r="G142" s="29"/>
      <c r="H142" s="29" t="s">
        <v>1118</v>
      </c>
      <c r="I142" s="29" t="s">
        <v>707</v>
      </c>
      <c r="J142" s="29" t="s">
        <v>1119</v>
      </c>
      <c r="K142" s="29" t="s">
        <v>366</v>
      </c>
      <c r="L142" s="29" t="s">
        <v>1120</v>
      </c>
      <c r="M142" s="30">
        <v>26.4785723</v>
      </c>
      <c r="N142" s="30">
        <v>14.0</v>
      </c>
      <c r="O142" s="30">
        <v>4500.0</v>
      </c>
      <c r="P142" s="31"/>
      <c r="Q142" s="31"/>
      <c r="R142" s="31"/>
      <c r="S142" s="31"/>
      <c r="T142" s="31"/>
      <c r="V142" s="29" t="s">
        <v>707</v>
      </c>
      <c r="W142" s="29" t="s">
        <v>324</v>
      </c>
      <c r="X142" s="30">
        <v>39.5</v>
      </c>
      <c r="Y142" s="32">
        <v>10400.0</v>
      </c>
    </row>
    <row r="143">
      <c r="A143" s="29" t="s">
        <v>707</v>
      </c>
      <c r="B143" s="29" t="s">
        <v>220</v>
      </c>
      <c r="C143" s="30">
        <v>6500.0</v>
      </c>
      <c r="D143" s="29" t="s">
        <v>709</v>
      </c>
      <c r="E143" s="30">
        <v>41.111</v>
      </c>
      <c r="F143" s="29" t="s">
        <v>710</v>
      </c>
      <c r="G143" s="29"/>
      <c r="H143" s="29" t="s">
        <v>1121</v>
      </c>
      <c r="I143" s="29" t="s">
        <v>707</v>
      </c>
      <c r="J143" s="29" t="s">
        <v>1122</v>
      </c>
      <c r="K143" s="29" t="s">
        <v>397</v>
      </c>
      <c r="L143" s="29" t="s">
        <v>1123</v>
      </c>
      <c r="M143" s="30">
        <v>27.44117647</v>
      </c>
      <c r="N143" s="30">
        <v>17.0</v>
      </c>
      <c r="O143" s="30">
        <v>4500.0</v>
      </c>
      <c r="P143" s="31"/>
      <c r="Q143" s="31"/>
      <c r="R143" s="31"/>
      <c r="S143" s="31"/>
      <c r="T143" s="31"/>
      <c r="V143" s="29" t="s">
        <v>707</v>
      </c>
      <c r="W143" s="29" t="s">
        <v>292</v>
      </c>
      <c r="X143" s="30">
        <v>69.95</v>
      </c>
      <c r="Y143" s="32">
        <v>12000.0</v>
      </c>
    </row>
    <row r="144">
      <c r="A144" s="29" t="s">
        <v>707</v>
      </c>
      <c r="B144" s="29" t="s">
        <v>75</v>
      </c>
      <c r="C144" s="30">
        <v>6500.0</v>
      </c>
      <c r="D144" s="29" t="s">
        <v>709</v>
      </c>
      <c r="E144" s="30">
        <v>31.192</v>
      </c>
      <c r="F144" s="29" t="s">
        <v>710</v>
      </c>
      <c r="G144" s="29"/>
      <c r="H144" s="29" t="s">
        <v>1124</v>
      </c>
      <c r="I144" s="29" t="s">
        <v>707</v>
      </c>
      <c r="J144" s="29" t="s">
        <v>1125</v>
      </c>
      <c r="K144" s="29" t="s">
        <v>402</v>
      </c>
      <c r="L144" s="29" t="s">
        <v>1126</v>
      </c>
      <c r="M144" s="30">
        <v>0.0</v>
      </c>
      <c r="N144" s="30">
        <v>0.0</v>
      </c>
      <c r="O144" s="30">
        <v>4500.0</v>
      </c>
      <c r="P144" s="31"/>
      <c r="Q144" s="31"/>
      <c r="R144" s="31"/>
      <c r="S144" s="31"/>
      <c r="T144" s="31"/>
      <c r="V144" s="29" t="s">
        <v>707</v>
      </c>
      <c r="W144" s="29" t="s">
        <v>272</v>
      </c>
      <c r="X144" s="30">
        <v>62.33</v>
      </c>
      <c r="Y144" s="32">
        <v>12400.0</v>
      </c>
    </row>
    <row r="145">
      <c r="A145" s="29" t="s">
        <v>707</v>
      </c>
      <c r="B145" s="29" t="s">
        <v>316</v>
      </c>
      <c r="C145" s="30">
        <v>6500.0</v>
      </c>
      <c r="D145" s="29" t="s">
        <v>709</v>
      </c>
      <c r="E145" s="30">
        <v>42.717</v>
      </c>
      <c r="F145" s="29" t="s">
        <v>710</v>
      </c>
      <c r="G145" s="29"/>
      <c r="H145" s="29" t="s">
        <v>1127</v>
      </c>
      <c r="I145" s="29" t="s">
        <v>707</v>
      </c>
      <c r="J145" s="29" t="s">
        <v>1128</v>
      </c>
      <c r="K145" s="29" t="s">
        <v>309</v>
      </c>
      <c r="L145" s="29" t="s">
        <v>1129</v>
      </c>
      <c r="M145" s="30">
        <v>37.44444444</v>
      </c>
      <c r="N145" s="30">
        <v>18.0</v>
      </c>
      <c r="O145" s="30">
        <v>4500.0</v>
      </c>
      <c r="P145" s="31"/>
      <c r="Q145" s="31"/>
      <c r="R145" s="31"/>
      <c r="S145" s="31"/>
      <c r="T145" s="31"/>
      <c r="V145" s="29" t="s">
        <v>707</v>
      </c>
      <c r="W145" s="29" t="s">
        <v>311</v>
      </c>
      <c r="X145" s="30">
        <v>73.52</v>
      </c>
      <c r="Y145" s="32">
        <v>11200.0</v>
      </c>
    </row>
    <row r="146">
      <c r="A146" s="29" t="s">
        <v>707</v>
      </c>
      <c r="B146" s="29" t="s">
        <v>399</v>
      </c>
      <c r="C146" s="30">
        <v>6500.0</v>
      </c>
      <c r="D146" s="29" t="s">
        <v>709</v>
      </c>
      <c r="E146" s="30">
        <v>19.0</v>
      </c>
      <c r="F146" s="29" t="s">
        <v>710</v>
      </c>
      <c r="G146" s="29"/>
      <c r="H146" s="29" t="s">
        <v>1130</v>
      </c>
      <c r="I146" s="29" t="s">
        <v>707</v>
      </c>
      <c r="J146" s="29" t="s">
        <v>1029</v>
      </c>
      <c r="K146" s="29" t="s">
        <v>386</v>
      </c>
      <c r="L146" s="29" t="s">
        <v>1131</v>
      </c>
      <c r="M146" s="30">
        <v>40.42499924</v>
      </c>
      <c r="N146" s="30">
        <v>16.0</v>
      </c>
      <c r="O146" s="30">
        <v>4500.0</v>
      </c>
      <c r="P146" s="31"/>
      <c r="Q146" s="31"/>
      <c r="R146" s="31"/>
      <c r="S146" s="31"/>
      <c r="T146" s="31"/>
      <c r="V146" s="29" t="s">
        <v>707</v>
      </c>
      <c r="W146" s="29" t="s">
        <v>404</v>
      </c>
      <c r="X146" s="30">
        <v>0.0</v>
      </c>
      <c r="Y146" s="32">
        <v>10800.0</v>
      </c>
    </row>
    <row r="147">
      <c r="A147" s="29" t="s">
        <v>707</v>
      </c>
      <c r="B147" s="29" t="s">
        <v>292</v>
      </c>
      <c r="C147" s="30">
        <v>6500.0</v>
      </c>
      <c r="D147" s="29" t="s">
        <v>709</v>
      </c>
      <c r="E147" s="30">
        <v>46.938</v>
      </c>
      <c r="F147" s="29" t="s">
        <v>710</v>
      </c>
      <c r="G147" s="29"/>
      <c r="H147" s="29" t="s">
        <v>1132</v>
      </c>
      <c r="I147" s="29" t="s">
        <v>707</v>
      </c>
      <c r="J147" s="29" t="s">
        <v>716</v>
      </c>
      <c r="K147" s="29" t="s">
        <v>388</v>
      </c>
      <c r="L147" s="29" t="s">
        <v>1133</v>
      </c>
      <c r="M147" s="30">
        <v>0.0</v>
      </c>
      <c r="N147" s="30">
        <v>0.0</v>
      </c>
      <c r="O147" s="30">
        <v>4500.0</v>
      </c>
      <c r="P147" s="31"/>
      <c r="Q147" s="31"/>
      <c r="R147" s="31"/>
      <c r="S147" s="31"/>
      <c r="T147" s="31"/>
      <c r="V147" s="29" t="s">
        <v>707</v>
      </c>
      <c r="W147" s="29" t="s">
        <v>159</v>
      </c>
      <c r="X147" s="30">
        <v>100.77</v>
      </c>
      <c r="Y147" s="32">
        <v>14300.0</v>
      </c>
    </row>
    <row r="148">
      <c r="A148" s="29" t="s">
        <v>707</v>
      </c>
      <c r="B148" s="29" t="s">
        <v>334</v>
      </c>
      <c r="C148" s="30">
        <v>6500.0</v>
      </c>
      <c r="D148" s="29" t="s">
        <v>709</v>
      </c>
      <c r="E148" s="30">
        <v>49.5</v>
      </c>
      <c r="F148" s="29" t="s">
        <v>710</v>
      </c>
      <c r="G148" s="29"/>
      <c r="H148" s="29" t="s">
        <v>1134</v>
      </c>
      <c r="I148" s="29" t="s">
        <v>707</v>
      </c>
      <c r="J148" s="29" t="s">
        <v>1135</v>
      </c>
      <c r="K148" s="29" t="s">
        <v>390</v>
      </c>
      <c r="L148" s="29" t="s">
        <v>1136</v>
      </c>
      <c r="M148" s="30">
        <v>0.0</v>
      </c>
      <c r="N148" s="30">
        <v>0.0</v>
      </c>
      <c r="O148" s="30">
        <v>4500.0</v>
      </c>
      <c r="P148" s="31"/>
      <c r="Q148" s="31"/>
      <c r="R148" s="31"/>
      <c r="S148" s="31"/>
      <c r="T148" s="31"/>
      <c r="V148" s="29" t="s">
        <v>707</v>
      </c>
      <c r="W148" s="29" t="s">
        <v>397</v>
      </c>
      <c r="X148" s="30">
        <v>45.23</v>
      </c>
      <c r="Y148" s="32">
        <v>10600.0</v>
      </c>
    </row>
    <row r="149">
      <c r="A149" s="29" t="s">
        <v>707</v>
      </c>
      <c r="B149" s="29" t="s">
        <v>339</v>
      </c>
      <c r="C149" s="30">
        <v>6500.0</v>
      </c>
      <c r="D149" s="29" t="s">
        <v>709</v>
      </c>
      <c r="E149" s="30">
        <v>40.05</v>
      </c>
      <c r="F149" s="29" t="s">
        <v>710</v>
      </c>
      <c r="G149" s="29"/>
      <c r="H149" s="29" t="s">
        <v>1137</v>
      </c>
      <c r="I149" s="29" t="s">
        <v>707</v>
      </c>
      <c r="J149" s="29" t="s">
        <v>1138</v>
      </c>
      <c r="K149" s="29" t="s">
        <v>398</v>
      </c>
      <c r="L149" s="29" t="s">
        <v>825</v>
      </c>
      <c r="M149" s="30">
        <v>0.0</v>
      </c>
      <c r="N149" s="30">
        <v>0.0</v>
      </c>
      <c r="O149" s="30">
        <v>4500.0</v>
      </c>
      <c r="P149" s="31"/>
      <c r="Q149" s="31"/>
      <c r="R149" s="31"/>
      <c r="S149" s="31"/>
      <c r="T149" s="31"/>
      <c r="V149" s="29" t="s">
        <v>707</v>
      </c>
      <c r="W149" s="29" t="s">
        <v>44</v>
      </c>
      <c r="X149" s="30">
        <v>109.0</v>
      </c>
      <c r="Y149" s="32">
        <v>15800.0</v>
      </c>
    </row>
    <row r="150">
      <c r="A150" s="29" t="s">
        <v>707</v>
      </c>
      <c r="B150" s="29" t="s">
        <v>309</v>
      </c>
      <c r="C150" s="30">
        <v>6500.0</v>
      </c>
      <c r="D150" s="29" t="s">
        <v>709</v>
      </c>
      <c r="E150" s="30">
        <v>36.2</v>
      </c>
      <c r="F150" s="29" t="s">
        <v>710</v>
      </c>
      <c r="G150" s="29"/>
      <c r="H150" s="29" t="s">
        <v>1139</v>
      </c>
      <c r="I150" s="29" t="s">
        <v>707</v>
      </c>
      <c r="J150" s="29" t="s">
        <v>1140</v>
      </c>
      <c r="K150" s="29" t="s">
        <v>175</v>
      </c>
      <c r="L150" s="29" t="s">
        <v>1141</v>
      </c>
      <c r="M150" s="30">
        <v>30.40769137</v>
      </c>
      <c r="N150" s="30">
        <v>13.0</v>
      </c>
      <c r="O150" s="30">
        <v>4500.0</v>
      </c>
      <c r="P150" s="31"/>
      <c r="Q150" s="31"/>
      <c r="R150" s="31"/>
      <c r="S150" s="31"/>
      <c r="T150" s="31"/>
      <c r="V150" s="29" t="s">
        <v>707</v>
      </c>
      <c r="W150" s="29" t="s">
        <v>395</v>
      </c>
      <c r="X150" s="30">
        <v>54.33</v>
      </c>
      <c r="Y150" s="32">
        <v>11000.0</v>
      </c>
    </row>
    <row r="151">
      <c r="A151" s="29" t="s">
        <v>707</v>
      </c>
      <c r="B151" s="29" t="s">
        <v>175</v>
      </c>
      <c r="C151" s="30">
        <v>6500.0</v>
      </c>
      <c r="D151" s="29" t="s">
        <v>709</v>
      </c>
      <c r="E151" s="30">
        <v>30.682</v>
      </c>
      <c r="F151" s="29" t="s">
        <v>710</v>
      </c>
      <c r="G151" s="29"/>
      <c r="H151" s="29" t="s">
        <v>1142</v>
      </c>
      <c r="I151" s="29" t="s">
        <v>707</v>
      </c>
      <c r="J151" s="29" t="s">
        <v>1143</v>
      </c>
      <c r="K151" s="29" t="s">
        <v>321</v>
      </c>
      <c r="L151" s="29" t="s">
        <v>1144</v>
      </c>
      <c r="M151" s="30">
        <v>42.3</v>
      </c>
      <c r="N151" s="30">
        <v>20.0</v>
      </c>
      <c r="O151" s="30">
        <v>4500.0</v>
      </c>
      <c r="P151" s="31"/>
      <c r="Q151" s="31"/>
      <c r="R151" s="31"/>
      <c r="S151" s="31"/>
      <c r="T151" s="31"/>
      <c r="V151" s="29" t="s">
        <v>707</v>
      </c>
      <c r="W151" s="29" t="s">
        <v>402</v>
      </c>
      <c r="X151" s="30">
        <v>0.0</v>
      </c>
      <c r="Y151" s="32">
        <v>12400.0</v>
      </c>
    </row>
    <row r="152">
      <c r="A152" s="29" t="s">
        <v>707</v>
      </c>
      <c r="B152" s="29" t="s">
        <v>397</v>
      </c>
      <c r="C152" s="30">
        <v>6500.0</v>
      </c>
      <c r="D152" s="29" t="s">
        <v>709</v>
      </c>
      <c r="E152" s="30">
        <v>28.208</v>
      </c>
      <c r="F152" s="29" t="s">
        <v>710</v>
      </c>
      <c r="G152" s="29"/>
      <c r="H152" s="29" t="s">
        <v>1145</v>
      </c>
      <c r="I152" s="29" t="s">
        <v>707</v>
      </c>
      <c r="J152" s="29" t="s">
        <v>716</v>
      </c>
      <c r="K152" s="29" t="s">
        <v>258</v>
      </c>
      <c r="L152" s="29" t="s">
        <v>1146</v>
      </c>
      <c r="M152" s="30">
        <v>28.5037028</v>
      </c>
      <c r="N152" s="30">
        <v>27.0</v>
      </c>
      <c r="O152" s="30">
        <v>4500.0</v>
      </c>
      <c r="P152" s="31"/>
      <c r="Q152" s="31"/>
      <c r="R152" s="31"/>
      <c r="S152" s="31"/>
      <c r="T152" s="31"/>
      <c r="V152" s="29" t="s">
        <v>707</v>
      </c>
      <c r="W152" s="29" t="s">
        <v>388</v>
      </c>
      <c r="X152" s="30">
        <v>0.0</v>
      </c>
      <c r="Y152" s="32">
        <v>10500.0</v>
      </c>
    </row>
    <row r="153">
      <c r="A153" s="29" t="s">
        <v>707</v>
      </c>
      <c r="B153" s="29" t="s">
        <v>377</v>
      </c>
      <c r="C153" s="30">
        <v>6500.0</v>
      </c>
      <c r="D153" s="29" t="s">
        <v>709</v>
      </c>
      <c r="E153" s="30">
        <v>43.875</v>
      </c>
      <c r="F153" s="29" t="s">
        <v>710</v>
      </c>
      <c r="G153" s="29"/>
      <c r="H153" s="29" t="s">
        <v>1147</v>
      </c>
      <c r="I153" s="29" t="s">
        <v>707</v>
      </c>
      <c r="J153" s="29" t="s">
        <v>805</v>
      </c>
      <c r="K153" s="29" t="s">
        <v>350</v>
      </c>
      <c r="L153" s="29" t="s">
        <v>1148</v>
      </c>
      <c r="M153" s="30">
        <v>43.04705811</v>
      </c>
      <c r="N153" s="30">
        <v>17.0</v>
      </c>
      <c r="O153" s="30">
        <v>4500.0</v>
      </c>
      <c r="P153" s="31"/>
      <c r="Q153" s="31"/>
      <c r="R153" s="31"/>
      <c r="S153" s="31"/>
      <c r="T153" s="31"/>
      <c r="V153" s="29" t="s">
        <v>707</v>
      </c>
      <c r="W153" s="29" t="s">
        <v>398</v>
      </c>
      <c r="X153" s="30">
        <v>0.0</v>
      </c>
      <c r="Y153" s="32">
        <v>10500.0</v>
      </c>
    </row>
    <row r="154">
      <c r="V154" s="29" t="s">
        <v>707</v>
      </c>
      <c r="W154" s="29" t="s">
        <v>390</v>
      </c>
      <c r="X154" s="30">
        <v>0.0</v>
      </c>
      <c r="Y154" s="32">
        <v>10500.0</v>
      </c>
    </row>
  </sheetData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25.0"/>
    <col customWidth="1" min="2" max="3" width="6.86"/>
    <col customWidth="1" min="4" max="4" width="9.0"/>
    <col customWidth="1" min="5" max="5" width="5.86"/>
    <col customWidth="1" min="6" max="6" width="7.86"/>
    <col customWidth="1" min="7" max="7" width="6.71"/>
    <col customWidth="1" min="8" max="8" width="8.86"/>
  </cols>
  <sheetData>
    <row r="1">
      <c r="A1" s="5" t="s">
        <v>22</v>
      </c>
      <c r="B1" s="5" t="s">
        <v>448</v>
      </c>
      <c r="C1" s="5" t="s">
        <v>752</v>
      </c>
      <c r="D1" s="5" t="s">
        <v>753</v>
      </c>
      <c r="E1" s="5" t="s">
        <v>754</v>
      </c>
      <c r="F1" s="5" t="s">
        <v>755</v>
      </c>
      <c r="G1" s="5" t="s">
        <v>756</v>
      </c>
      <c r="H1" s="5" t="s">
        <v>758</v>
      </c>
    </row>
    <row r="2">
      <c r="A2" s="3" t="s">
        <v>53</v>
      </c>
      <c r="B2" s="18">
        <v>12200.0</v>
      </c>
      <c r="C2" s="18">
        <v>6.5</v>
      </c>
      <c r="D2" s="33">
        <v>0.13333333333333333</v>
      </c>
      <c r="E2" s="3">
        <v>1.625</v>
      </c>
      <c r="F2" s="33">
        <v>0.38095238095238093</v>
      </c>
      <c r="G2" s="34">
        <v>0.6153846153846154</v>
      </c>
      <c r="H2" s="33">
        <v>0.6190476190476191</v>
      </c>
    </row>
    <row r="3">
      <c r="A3" s="3" t="s">
        <v>108</v>
      </c>
      <c r="B3" s="18">
        <v>11400.0</v>
      </c>
      <c r="C3" s="3">
        <v>10.0</v>
      </c>
      <c r="D3" s="33">
        <v>0.09090909090909091</v>
      </c>
      <c r="E3" s="3">
        <v>2.5</v>
      </c>
      <c r="F3" s="33">
        <v>0.2857142857142857</v>
      </c>
      <c r="G3" s="34">
        <v>1.0</v>
      </c>
      <c r="H3" s="33">
        <v>0.5</v>
      </c>
    </row>
    <row r="4">
      <c r="A4" s="3" t="s">
        <v>135</v>
      </c>
      <c r="B4" s="18">
        <v>10300.0</v>
      </c>
      <c r="C4" s="3">
        <v>22.0</v>
      </c>
      <c r="D4" s="33">
        <v>0.043478260869565216</v>
      </c>
      <c r="E4" s="3">
        <v>5.0</v>
      </c>
      <c r="F4" s="33">
        <v>0.16666666666666666</v>
      </c>
      <c r="G4" s="34">
        <v>2.0</v>
      </c>
      <c r="H4" s="33">
        <v>0.3333333333333333</v>
      </c>
    </row>
    <row r="5">
      <c r="A5" s="3" t="s">
        <v>158</v>
      </c>
      <c r="B5" s="18">
        <v>9400.0</v>
      </c>
      <c r="C5" s="3">
        <v>28.0</v>
      </c>
      <c r="D5" s="33">
        <v>0.034482758620689655</v>
      </c>
      <c r="E5" s="3">
        <v>6.0</v>
      </c>
      <c r="F5" s="33">
        <v>0.14285714285714285</v>
      </c>
      <c r="G5" s="34">
        <v>2.5</v>
      </c>
      <c r="H5" s="33">
        <v>0.2857142857142857</v>
      </c>
    </row>
    <row r="6">
      <c r="A6" s="3" t="s">
        <v>134</v>
      </c>
      <c r="B6" s="18">
        <v>9500.0</v>
      </c>
      <c r="C6" s="3">
        <v>28.0</v>
      </c>
      <c r="D6" s="33">
        <v>0.034482758620689655</v>
      </c>
      <c r="E6" s="3">
        <v>7.0</v>
      </c>
      <c r="F6" s="33">
        <v>0.125</v>
      </c>
      <c r="G6" s="34">
        <v>2.75</v>
      </c>
      <c r="H6" s="33">
        <v>0.26666666666666666</v>
      </c>
    </row>
    <row r="7">
      <c r="A7" s="3" t="s">
        <v>44</v>
      </c>
      <c r="B7" s="18">
        <v>8100.0</v>
      </c>
      <c r="C7" s="3">
        <v>33.0</v>
      </c>
      <c r="D7" s="33">
        <v>0.029411764705882353</v>
      </c>
      <c r="E7" s="3">
        <v>8.0</v>
      </c>
      <c r="F7" s="33">
        <v>0.1111111111111111</v>
      </c>
      <c r="G7" s="34">
        <v>3.0</v>
      </c>
      <c r="H7" s="33">
        <v>0.25</v>
      </c>
    </row>
    <row r="8">
      <c r="A8" s="3" t="s">
        <v>109</v>
      </c>
      <c r="B8" s="18">
        <v>9100.0</v>
      </c>
      <c r="C8" s="3">
        <v>33.0</v>
      </c>
      <c r="D8" s="33">
        <v>0.029411764705882353</v>
      </c>
      <c r="E8" s="3">
        <v>8.0</v>
      </c>
      <c r="F8" s="33">
        <v>0.1111111111111111</v>
      </c>
      <c r="G8" s="34">
        <v>3.0</v>
      </c>
      <c r="H8" s="33">
        <v>0.25</v>
      </c>
    </row>
    <row r="9">
      <c r="A9" s="3" t="s">
        <v>176</v>
      </c>
      <c r="B9" s="18">
        <v>8000.0</v>
      </c>
      <c r="C9" s="3">
        <v>35.0</v>
      </c>
      <c r="D9" s="33">
        <v>0.027777777777777776</v>
      </c>
      <c r="E9" s="3">
        <v>8.0</v>
      </c>
      <c r="F9" s="33">
        <v>0.1111111111111111</v>
      </c>
      <c r="G9" s="34">
        <v>3.0</v>
      </c>
      <c r="H9" s="33">
        <v>0.25</v>
      </c>
    </row>
    <row r="10">
      <c r="A10" s="3" t="s">
        <v>226</v>
      </c>
      <c r="B10" s="18">
        <v>8800.0</v>
      </c>
      <c r="C10" s="3">
        <v>35.0</v>
      </c>
      <c r="D10" s="33">
        <v>0.027777777777777776</v>
      </c>
      <c r="E10" s="3">
        <v>12.0</v>
      </c>
      <c r="F10" s="33">
        <v>0.07692307692307693</v>
      </c>
      <c r="G10" s="34">
        <v>5.0</v>
      </c>
      <c r="H10" s="33">
        <v>0.16666666666666666</v>
      </c>
    </row>
    <row r="11">
      <c r="A11" s="3" t="s">
        <v>279</v>
      </c>
      <c r="B11" s="18">
        <v>9000.0</v>
      </c>
      <c r="C11" s="3">
        <v>40.0</v>
      </c>
      <c r="D11" s="33">
        <v>0.024390243902439025</v>
      </c>
      <c r="E11" s="3">
        <v>8.0</v>
      </c>
      <c r="F11" s="33">
        <v>0.1111111111111111</v>
      </c>
      <c r="G11" s="34">
        <v>3.0</v>
      </c>
      <c r="H11" s="33">
        <v>0.25</v>
      </c>
    </row>
    <row r="12">
      <c r="A12" s="3" t="s">
        <v>219</v>
      </c>
      <c r="B12" s="18">
        <v>8700.0</v>
      </c>
      <c r="C12" s="3">
        <v>40.0</v>
      </c>
      <c r="D12" s="33">
        <v>0.024390243902439025</v>
      </c>
      <c r="E12" s="3">
        <v>8.0</v>
      </c>
      <c r="F12" s="33">
        <v>0.1111111111111111</v>
      </c>
      <c r="G12" s="34">
        <v>3.0</v>
      </c>
      <c r="H12" s="33">
        <v>0.25</v>
      </c>
    </row>
    <row r="13">
      <c r="A13" s="18" t="s">
        <v>127</v>
      </c>
      <c r="B13" s="18">
        <v>8500.0</v>
      </c>
      <c r="C13" s="3">
        <v>45.0</v>
      </c>
      <c r="D13" s="33">
        <v>0.021739130434782608</v>
      </c>
      <c r="E13" s="3">
        <v>8.0</v>
      </c>
      <c r="F13" s="33">
        <v>0.1111111111111111</v>
      </c>
      <c r="G13" s="34">
        <v>3.0</v>
      </c>
      <c r="H13" s="33">
        <v>0.25</v>
      </c>
    </row>
    <row r="14">
      <c r="A14" s="3" t="s">
        <v>420</v>
      </c>
      <c r="B14" s="18">
        <v>8300.0</v>
      </c>
      <c r="C14" s="3">
        <v>50.0</v>
      </c>
      <c r="D14" s="33">
        <v>0.0196078431372549</v>
      </c>
      <c r="E14" s="3">
        <v>10.0</v>
      </c>
      <c r="F14" s="33">
        <v>0.09090909090909091</v>
      </c>
      <c r="G14" s="34">
        <v>4.0</v>
      </c>
      <c r="H14" s="33">
        <v>0.2</v>
      </c>
    </row>
    <row r="15">
      <c r="A15" s="3" t="s">
        <v>130</v>
      </c>
      <c r="B15" s="18">
        <v>8200.0</v>
      </c>
      <c r="C15" s="3">
        <v>50.0</v>
      </c>
      <c r="D15" s="33">
        <v>0.0196078431372549</v>
      </c>
      <c r="E15" s="3">
        <v>10.0</v>
      </c>
      <c r="F15" s="33">
        <v>0.09090909090909091</v>
      </c>
      <c r="G15" s="34">
        <v>4.0</v>
      </c>
      <c r="H15" s="33">
        <v>0.2</v>
      </c>
    </row>
    <row r="16">
      <c r="A16" s="3" t="s">
        <v>126</v>
      </c>
      <c r="B16" s="18">
        <v>7500.0</v>
      </c>
      <c r="C16" s="3">
        <v>50.0</v>
      </c>
      <c r="D16" s="33">
        <v>0.0196078431372549</v>
      </c>
      <c r="E16" s="3">
        <v>10.0</v>
      </c>
      <c r="F16" s="33">
        <v>0.09090909090909091</v>
      </c>
      <c r="G16" s="34">
        <v>4.0</v>
      </c>
      <c r="H16" s="33">
        <v>0.2</v>
      </c>
    </row>
    <row r="17">
      <c r="A17" s="3" t="s">
        <v>229</v>
      </c>
      <c r="B17" s="18">
        <v>8600.0</v>
      </c>
      <c r="C17" s="3">
        <v>50.0</v>
      </c>
      <c r="D17" s="33">
        <v>0.0196078431372549</v>
      </c>
      <c r="E17" s="3">
        <v>12.0</v>
      </c>
      <c r="F17" s="33">
        <v>0.07692307692307693</v>
      </c>
      <c r="G17" s="34">
        <v>5.0</v>
      </c>
      <c r="H17" s="33">
        <v>0.16666666666666666</v>
      </c>
    </row>
    <row r="18">
      <c r="A18" s="3" t="s">
        <v>76</v>
      </c>
      <c r="B18" s="18">
        <v>8000.0</v>
      </c>
      <c r="C18" s="3">
        <v>55.0</v>
      </c>
      <c r="D18" s="33">
        <v>0.017857142857142856</v>
      </c>
      <c r="E18" s="3">
        <v>12.0</v>
      </c>
      <c r="F18" s="33">
        <v>0.07692307692307693</v>
      </c>
      <c r="G18" s="34">
        <v>5.0</v>
      </c>
      <c r="H18" s="33">
        <v>0.16666666666666666</v>
      </c>
    </row>
    <row r="19">
      <c r="A19" s="3" t="s">
        <v>149</v>
      </c>
      <c r="B19" s="18">
        <v>7500.0</v>
      </c>
      <c r="C19" s="3">
        <v>55.0</v>
      </c>
      <c r="D19" s="33">
        <v>0.017857142857142856</v>
      </c>
      <c r="E19" s="3">
        <v>12.0</v>
      </c>
      <c r="F19" s="33">
        <v>0.07692307692307693</v>
      </c>
      <c r="G19" s="34">
        <v>5.0</v>
      </c>
      <c r="H19" s="33">
        <v>0.16666666666666666</v>
      </c>
    </row>
    <row r="20">
      <c r="A20" s="3" t="s">
        <v>271</v>
      </c>
      <c r="B20" s="18">
        <v>7000.0</v>
      </c>
      <c r="C20" s="3">
        <v>55.0</v>
      </c>
      <c r="D20" s="33">
        <v>0.017857142857142856</v>
      </c>
      <c r="E20" s="3">
        <v>12.0</v>
      </c>
      <c r="F20" s="33">
        <v>0.07692307692307693</v>
      </c>
      <c r="G20" s="34">
        <v>5.0</v>
      </c>
      <c r="H20" s="33">
        <v>0.16666666666666666</v>
      </c>
    </row>
    <row r="21">
      <c r="A21" s="3" t="s">
        <v>287</v>
      </c>
      <c r="B21" s="18">
        <v>6900.0</v>
      </c>
      <c r="C21" s="3">
        <v>55.0</v>
      </c>
      <c r="D21" s="33">
        <v>0.017857142857142856</v>
      </c>
      <c r="E21" s="3">
        <v>12.0</v>
      </c>
      <c r="F21" s="33">
        <v>0.07692307692307693</v>
      </c>
      <c r="G21" s="34">
        <v>5.0</v>
      </c>
      <c r="H21" s="33">
        <v>0.16666666666666666</v>
      </c>
    </row>
    <row r="22">
      <c r="A22" s="3" t="s">
        <v>103</v>
      </c>
      <c r="B22" s="18">
        <v>7500.0</v>
      </c>
      <c r="C22" s="3">
        <v>60.0</v>
      </c>
      <c r="D22" s="33">
        <v>0.01639344262295082</v>
      </c>
      <c r="E22" s="3">
        <v>8.0</v>
      </c>
      <c r="F22" s="33">
        <v>0.1111111111111111</v>
      </c>
      <c r="G22" s="34">
        <v>3.0</v>
      </c>
      <c r="H22" s="33">
        <v>0.25</v>
      </c>
    </row>
    <row r="23">
      <c r="A23" s="3" t="s">
        <v>46</v>
      </c>
      <c r="B23" s="18">
        <v>8900.0</v>
      </c>
      <c r="C23" s="3">
        <v>60.0</v>
      </c>
      <c r="D23" s="33">
        <v>0.01639344262295082</v>
      </c>
      <c r="E23" s="3">
        <v>10.0</v>
      </c>
      <c r="F23" s="33">
        <v>0.09090909090909091</v>
      </c>
      <c r="G23" s="34">
        <v>4.0</v>
      </c>
      <c r="H23" s="33">
        <v>0.2</v>
      </c>
    </row>
    <row r="24">
      <c r="A24" s="3" t="s">
        <v>48</v>
      </c>
      <c r="B24" s="18">
        <v>7200.0</v>
      </c>
      <c r="C24" s="3">
        <v>60.0</v>
      </c>
      <c r="D24" s="33">
        <v>0.01639344262295082</v>
      </c>
      <c r="E24" s="3">
        <v>12.0</v>
      </c>
      <c r="F24" s="33">
        <v>0.07692307692307693</v>
      </c>
      <c r="G24" s="34">
        <v>5.0</v>
      </c>
      <c r="H24" s="33">
        <v>0.16666666666666666</v>
      </c>
    </row>
    <row r="25">
      <c r="A25" s="3" t="s">
        <v>288</v>
      </c>
      <c r="B25" s="18">
        <v>7000.0</v>
      </c>
      <c r="C25" s="3">
        <v>60.0</v>
      </c>
      <c r="D25" s="33">
        <v>0.01639344262295082</v>
      </c>
      <c r="E25" s="3">
        <v>12.0</v>
      </c>
      <c r="F25" s="33">
        <v>0.07692307692307693</v>
      </c>
      <c r="G25" s="34">
        <v>5.0</v>
      </c>
      <c r="H25" s="33">
        <v>0.16666666666666666</v>
      </c>
    </row>
    <row r="26">
      <c r="A26" s="3" t="s">
        <v>173</v>
      </c>
      <c r="B26" s="18">
        <v>7400.0</v>
      </c>
      <c r="C26" s="3">
        <v>66.0</v>
      </c>
      <c r="D26" s="33">
        <v>0.014925373134328358</v>
      </c>
      <c r="E26" s="3">
        <v>12.0</v>
      </c>
      <c r="F26" s="33">
        <v>0.07692307692307693</v>
      </c>
      <c r="G26" s="34">
        <v>5.0</v>
      </c>
      <c r="H26" s="33">
        <v>0.16666666666666666</v>
      </c>
    </row>
    <row r="27">
      <c r="A27" s="3" t="s">
        <v>232</v>
      </c>
      <c r="B27" s="18">
        <v>8400.0</v>
      </c>
      <c r="C27" s="3">
        <v>70.0</v>
      </c>
      <c r="D27" s="33">
        <v>0.014084507042253521</v>
      </c>
      <c r="E27" s="3">
        <v>12.0</v>
      </c>
      <c r="F27" s="33">
        <v>0.07692307692307693</v>
      </c>
      <c r="G27" s="34">
        <v>5.0</v>
      </c>
      <c r="H27" s="33">
        <v>0.16666666666666666</v>
      </c>
    </row>
    <row r="28">
      <c r="A28" s="3" t="s">
        <v>213</v>
      </c>
      <c r="B28" s="18">
        <v>7600.0</v>
      </c>
      <c r="C28" s="3">
        <v>70.0</v>
      </c>
      <c r="D28" s="33">
        <v>0.014084507042253521</v>
      </c>
      <c r="E28" s="3">
        <v>16.0</v>
      </c>
      <c r="F28" s="33">
        <v>0.058823529411764705</v>
      </c>
      <c r="G28" s="34">
        <v>6.0</v>
      </c>
      <c r="H28" s="33">
        <v>0.14285714285714285</v>
      </c>
    </row>
    <row r="29">
      <c r="A29" s="3" t="s">
        <v>227</v>
      </c>
      <c r="B29" s="18">
        <v>7700.0</v>
      </c>
      <c r="C29" s="3">
        <v>75.0</v>
      </c>
      <c r="D29" s="33">
        <v>0.013157894736842105</v>
      </c>
      <c r="E29" s="3">
        <v>12.0</v>
      </c>
      <c r="F29" s="33">
        <v>0.07692307692307693</v>
      </c>
      <c r="G29" s="34">
        <v>5.0</v>
      </c>
      <c r="H29" s="33">
        <v>0.16666666666666666</v>
      </c>
    </row>
    <row r="30">
      <c r="A30" s="3" t="s">
        <v>157</v>
      </c>
      <c r="B30" s="18">
        <v>7400.0</v>
      </c>
      <c r="C30" s="3">
        <v>75.0</v>
      </c>
      <c r="D30" s="33">
        <v>0.013157894736842105</v>
      </c>
      <c r="E30" s="3">
        <v>16.0</v>
      </c>
      <c r="F30" s="33">
        <v>0.058823529411764705</v>
      </c>
      <c r="G30" s="34">
        <v>6.0</v>
      </c>
      <c r="H30" s="33">
        <v>0.14285714285714285</v>
      </c>
    </row>
    <row r="31">
      <c r="A31" s="3" t="s">
        <v>169</v>
      </c>
      <c r="B31" s="18">
        <v>6900.0</v>
      </c>
      <c r="C31" s="3">
        <v>75.0</v>
      </c>
      <c r="D31" s="33">
        <v>0.013157894736842105</v>
      </c>
      <c r="E31" s="3">
        <v>20.0</v>
      </c>
      <c r="F31" s="33">
        <v>0.047619047619047616</v>
      </c>
      <c r="G31" s="34">
        <v>8.0</v>
      </c>
      <c r="H31" s="33">
        <v>0.1111111111111111</v>
      </c>
    </row>
    <row r="32">
      <c r="A32" s="3" t="s">
        <v>159</v>
      </c>
      <c r="B32" s="18">
        <v>7900.0</v>
      </c>
      <c r="C32" s="3">
        <v>80.0</v>
      </c>
      <c r="D32" s="33">
        <v>0.012345679012345678</v>
      </c>
      <c r="E32" s="3">
        <v>12.0</v>
      </c>
      <c r="F32" s="33">
        <v>0.07692307692307693</v>
      </c>
      <c r="G32" s="34">
        <v>5.0</v>
      </c>
      <c r="H32" s="33">
        <v>0.16666666666666666</v>
      </c>
    </row>
    <row r="33">
      <c r="A33" s="3" t="s">
        <v>207</v>
      </c>
      <c r="B33" s="18">
        <v>7700.0</v>
      </c>
      <c r="C33" s="3">
        <v>80.0</v>
      </c>
      <c r="D33" s="33">
        <v>0.012345679012345678</v>
      </c>
      <c r="E33" s="3">
        <v>12.0</v>
      </c>
      <c r="F33" s="33">
        <v>0.07692307692307693</v>
      </c>
      <c r="G33" s="34">
        <v>5.0</v>
      </c>
      <c r="H33" s="33">
        <v>0.16666666666666666</v>
      </c>
    </row>
    <row r="34">
      <c r="A34" s="3" t="s">
        <v>230</v>
      </c>
      <c r="B34" s="18">
        <v>7900.0</v>
      </c>
      <c r="C34" s="3">
        <v>80.0</v>
      </c>
      <c r="D34" s="33">
        <v>0.012345679012345678</v>
      </c>
      <c r="E34" s="3"/>
      <c r="F34" s="33"/>
      <c r="G34" s="34"/>
      <c r="H34" s="33"/>
    </row>
    <row r="35">
      <c r="A35" s="3" t="s">
        <v>71</v>
      </c>
      <c r="B35" s="18">
        <v>7600.0</v>
      </c>
      <c r="C35" s="3">
        <v>80.0</v>
      </c>
      <c r="D35" s="33">
        <v>0.012345679012345678</v>
      </c>
      <c r="E35" s="3">
        <v>20.0</v>
      </c>
      <c r="F35" s="33">
        <v>0.047619047619047616</v>
      </c>
      <c r="G35" s="34">
        <v>8.0</v>
      </c>
      <c r="H35" s="33">
        <v>0.1111111111111111</v>
      </c>
    </row>
    <row r="36">
      <c r="A36" s="3" t="s">
        <v>148</v>
      </c>
      <c r="B36" s="18">
        <v>6900.0</v>
      </c>
      <c r="C36" s="3">
        <v>80.0</v>
      </c>
      <c r="D36" s="33">
        <v>0.012345679012345678</v>
      </c>
      <c r="E36" s="3">
        <v>16.0</v>
      </c>
      <c r="F36" s="33">
        <v>0.058823529411764705</v>
      </c>
      <c r="G36" s="34">
        <v>6.0</v>
      </c>
      <c r="H36" s="33">
        <v>0.14285714285714285</v>
      </c>
    </row>
    <row r="37">
      <c r="A37" s="3" t="s">
        <v>249</v>
      </c>
      <c r="B37" s="18">
        <v>6700.0</v>
      </c>
      <c r="C37" s="3">
        <v>90.0</v>
      </c>
      <c r="D37" s="33">
        <v>0.01098901098901099</v>
      </c>
      <c r="E37" s="3">
        <v>20.0</v>
      </c>
      <c r="F37" s="33">
        <v>0.047619047619047616</v>
      </c>
      <c r="G37" s="34">
        <v>8.0</v>
      </c>
      <c r="H37" s="33">
        <v>0.1111111111111111</v>
      </c>
    </row>
    <row r="38">
      <c r="A38" s="3" t="s">
        <v>165</v>
      </c>
      <c r="B38" s="18">
        <v>8100.0</v>
      </c>
      <c r="C38" s="3">
        <v>90.0</v>
      </c>
      <c r="D38" s="33">
        <v>0.01098901098901099</v>
      </c>
      <c r="E38" s="3"/>
      <c r="F38" s="33"/>
      <c r="G38" s="34"/>
      <c r="H38" s="33"/>
    </row>
    <row r="39">
      <c r="A39" s="3" t="s">
        <v>260</v>
      </c>
      <c r="B39" s="18">
        <v>7400.0</v>
      </c>
      <c r="C39" s="3">
        <v>90.0</v>
      </c>
      <c r="D39" s="33">
        <v>0.01098901098901099</v>
      </c>
      <c r="E39" s="3">
        <v>16.0</v>
      </c>
      <c r="F39" s="33">
        <v>0.058823529411764705</v>
      </c>
      <c r="G39" s="34">
        <v>6.0</v>
      </c>
      <c r="H39" s="33">
        <v>0.14285714285714285</v>
      </c>
    </row>
    <row r="40">
      <c r="A40" s="3" t="s">
        <v>41</v>
      </c>
      <c r="B40" s="18">
        <v>7100.0</v>
      </c>
      <c r="C40" s="3">
        <v>90.0</v>
      </c>
      <c r="D40" s="33">
        <v>0.01098901098901099</v>
      </c>
      <c r="E40" s="3">
        <v>20.0</v>
      </c>
      <c r="F40" s="33">
        <v>0.047619047619047616</v>
      </c>
      <c r="G40" s="34">
        <v>8.0</v>
      </c>
      <c r="H40" s="33">
        <v>0.1111111111111111</v>
      </c>
    </row>
    <row r="41">
      <c r="A41" s="3" t="s">
        <v>162</v>
      </c>
      <c r="B41" s="18">
        <v>6600.0</v>
      </c>
      <c r="C41" s="3">
        <v>100.0</v>
      </c>
      <c r="D41" s="33">
        <v>0.009900990099009901</v>
      </c>
      <c r="E41" s="3">
        <v>20.0</v>
      </c>
      <c r="F41" s="33">
        <v>0.047619047619047616</v>
      </c>
      <c r="G41" s="34">
        <v>8.0</v>
      </c>
      <c r="H41" s="33">
        <v>0.1111111111111111</v>
      </c>
    </row>
    <row r="42">
      <c r="A42" s="3" t="s">
        <v>374</v>
      </c>
      <c r="B42" s="18">
        <v>6800.0</v>
      </c>
      <c r="C42" s="3">
        <v>100.0</v>
      </c>
      <c r="D42" s="33">
        <v>0.009900990099009901</v>
      </c>
      <c r="E42" s="3">
        <v>25.0</v>
      </c>
      <c r="F42" s="33">
        <v>0.038461538461538464</v>
      </c>
      <c r="G42" s="34">
        <v>10.0</v>
      </c>
      <c r="H42" s="33">
        <v>0.09090909090909091</v>
      </c>
    </row>
    <row r="43">
      <c r="A43" s="3" t="s">
        <v>254</v>
      </c>
      <c r="B43" s="18">
        <v>6800.0</v>
      </c>
      <c r="C43" s="3">
        <v>110.0</v>
      </c>
      <c r="D43" s="33">
        <v>0.009009009009009009</v>
      </c>
      <c r="E43" s="3">
        <v>20.0</v>
      </c>
      <c r="F43" s="33">
        <v>0.047619047619047616</v>
      </c>
      <c r="G43" s="34">
        <v>8.0</v>
      </c>
      <c r="H43" s="33">
        <v>0.1111111111111111</v>
      </c>
    </row>
    <row r="44">
      <c r="A44" s="3" t="s">
        <v>91</v>
      </c>
      <c r="B44" s="18">
        <v>7400.0</v>
      </c>
      <c r="C44" s="3">
        <v>110.0</v>
      </c>
      <c r="D44" s="33">
        <v>0.009009009009009009</v>
      </c>
      <c r="E44" s="3">
        <v>20.0</v>
      </c>
      <c r="F44" s="33">
        <v>0.047619047619047616</v>
      </c>
      <c r="G44" s="34">
        <v>8.0</v>
      </c>
      <c r="H44" s="33">
        <v>0.1111111111111111</v>
      </c>
    </row>
    <row r="45">
      <c r="A45" s="3" t="s">
        <v>66</v>
      </c>
      <c r="B45" s="18">
        <v>6700.0</v>
      </c>
      <c r="C45" s="3">
        <v>110.0</v>
      </c>
      <c r="D45" s="33">
        <v>0.009009009009009009</v>
      </c>
      <c r="E45" s="3">
        <v>20.0</v>
      </c>
      <c r="F45" s="33">
        <v>0.047619047619047616</v>
      </c>
      <c r="G45" s="34">
        <v>8.0</v>
      </c>
      <c r="H45" s="33">
        <v>0.1111111111111111</v>
      </c>
    </row>
    <row r="46">
      <c r="A46" s="3" t="s">
        <v>205</v>
      </c>
      <c r="B46" s="18">
        <v>6900.0</v>
      </c>
      <c r="C46" s="3">
        <v>110.0</v>
      </c>
      <c r="D46" s="33">
        <v>0.009009009009009009</v>
      </c>
      <c r="E46" s="3">
        <v>20.0</v>
      </c>
      <c r="F46" s="33">
        <v>0.047619047619047616</v>
      </c>
      <c r="G46" s="34">
        <v>8.0</v>
      </c>
      <c r="H46" s="33">
        <v>0.1111111111111111</v>
      </c>
    </row>
    <row r="47">
      <c r="A47" s="3" t="s">
        <v>142</v>
      </c>
      <c r="B47" s="18">
        <v>6800.0</v>
      </c>
      <c r="C47" s="3">
        <v>110.0</v>
      </c>
      <c r="D47" s="33">
        <v>0.009009009009009009</v>
      </c>
      <c r="E47" s="3">
        <v>20.0</v>
      </c>
      <c r="F47" s="33">
        <v>0.047619047619047616</v>
      </c>
      <c r="G47" s="34">
        <v>8.0</v>
      </c>
      <c r="H47" s="33">
        <v>0.1111111111111111</v>
      </c>
    </row>
    <row r="48">
      <c r="A48" s="3" t="s">
        <v>97</v>
      </c>
      <c r="B48" s="18">
        <v>6700.0</v>
      </c>
      <c r="C48" s="3">
        <v>110.0</v>
      </c>
      <c r="D48" s="33">
        <v>0.009009009009009009</v>
      </c>
      <c r="E48" s="3">
        <v>20.0</v>
      </c>
      <c r="F48" s="33">
        <v>0.047619047619047616</v>
      </c>
      <c r="G48" s="34">
        <v>8.0</v>
      </c>
      <c r="H48" s="33">
        <v>0.1111111111111111</v>
      </c>
    </row>
    <row r="49">
      <c r="A49" s="3" t="s">
        <v>199</v>
      </c>
      <c r="B49" s="18">
        <v>7000.0</v>
      </c>
      <c r="C49" s="3">
        <v>110.0</v>
      </c>
      <c r="D49" s="33">
        <v>0.009009009009009009</v>
      </c>
      <c r="E49" s="3">
        <v>25.0</v>
      </c>
      <c r="F49" s="33">
        <v>0.038461538461538464</v>
      </c>
      <c r="G49" s="34">
        <v>10.0</v>
      </c>
      <c r="H49" s="33">
        <v>0.09090909090909091</v>
      </c>
    </row>
    <row r="50">
      <c r="A50" s="3" t="s">
        <v>64</v>
      </c>
      <c r="B50" s="18">
        <v>7800.0</v>
      </c>
      <c r="C50" s="3">
        <v>110.0</v>
      </c>
      <c r="D50" s="33">
        <v>0.009009009009009009</v>
      </c>
      <c r="E50" s="3">
        <v>20.0</v>
      </c>
      <c r="F50" s="33">
        <v>0.047619047619047616</v>
      </c>
      <c r="G50" s="34">
        <v>8.0</v>
      </c>
      <c r="H50" s="33">
        <v>0.1111111111111111</v>
      </c>
    </row>
    <row r="51">
      <c r="A51" s="3" t="s">
        <v>301</v>
      </c>
      <c r="B51" s="18">
        <v>7500.0</v>
      </c>
      <c r="C51" s="3">
        <v>110.0</v>
      </c>
      <c r="D51" s="33">
        <v>0.009009009009009009</v>
      </c>
      <c r="E51" s="3">
        <v>20.0</v>
      </c>
      <c r="F51" s="33">
        <v>0.047619047619047616</v>
      </c>
      <c r="G51" s="34">
        <v>8.0</v>
      </c>
      <c r="H51" s="33">
        <v>0.1111111111111111</v>
      </c>
    </row>
    <row r="52">
      <c r="A52" s="3" t="s">
        <v>245</v>
      </c>
      <c r="B52" s="18">
        <v>7300.0</v>
      </c>
      <c r="C52" s="3">
        <v>110.0</v>
      </c>
      <c r="D52" s="33">
        <v>0.009009009009009009</v>
      </c>
      <c r="E52" s="3">
        <v>20.0</v>
      </c>
      <c r="F52" s="33">
        <v>0.047619047619047616</v>
      </c>
      <c r="G52" s="34">
        <v>8.0</v>
      </c>
      <c r="H52" s="33">
        <v>0.1111111111111111</v>
      </c>
    </row>
    <row r="53">
      <c r="A53" s="3" t="s">
        <v>228</v>
      </c>
      <c r="B53" s="18">
        <v>6800.0</v>
      </c>
      <c r="C53" s="3">
        <v>110.0</v>
      </c>
      <c r="D53" s="33">
        <v>0.009009009009009009</v>
      </c>
      <c r="E53" s="3">
        <v>16.0</v>
      </c>
      <c r="F53" s="33">
        <v>0.058823529411764705</v>
      </c>
      <c r="G53" s="34">
        <v>6.0</v>
      </c>
      <c r="H53" s="33">
        <v>0.14285714285714285</v>
      </c>
    </row>
    <row r="54">
      <c r="A54" s="3" t="s">
        <v>320</v>
      </c>
      <c r="B54" s="18">
        <v>6700.0</v>
      </c>
      <c r="C54" s="3">
        <v>125.0</v>
      </c>
      <c r="D54" s="33">
        <v>0.007936507936507936</v>
      </c>
      <c r="E54" s="3">
        <v>20.0</v>
      </c>
      <c r="F54" s="33">
        <v>0.047619047619047616</v>
      </c>
      <c r="G54" s="34">
        <v>8.0</v>
      </c>
      <c r="H54" s="33">
        <v>0.1111111111111111</v>
      </c>
    </row>
    <row r="55">
      <c r="A55" s="3" t="s">
        <v>259</v>
      </c>
      <c r="B55" s="18">
        <v>7800.0</v>
      </c>
      <c r="C55" s="3">
        <v>125.0</v>
      </c>
      <c r="D55" s="33">
        <v>0.007936507936507936</v>
      </c>
      <c r="E55" s="3">
        <v>16.0</v>
      </c>
      <c r="F55" s="33">
        <v>0.058823529411764705</v>
      </c>
      <c r="G55" s="34">
        <v>6.0</v>
      </c>
      <c r="H55" s="33">
        <v>0.14285714285714285</v>
      </c>
    </row>
    <row r="56">
      <c r="A56" s="3" t="s">
        <v>195</v>
      </c>
      <c r="B56" s="18">
        <v>7900.0</v>
      </c>
      <c r="C56" s="3">
        <v>125.0</v>
      </c>
      <c r="D56" s="33">
        <v>0.007936507936507936</v>
      </c>
      <c r="E56" s="3">
        <v>20.0</v>
      </c>
      <c r="F56" s="33">
        <v>0.047619047619047616</v>
      </c>
      <c r="G56" s="34">
        <v>8.0</v>
      </c>
      <c r="H56" s="33">
        <v>0.1111111111111111</v>
      </c>
    </row>
    <row r="57">
      <c r="A57" s="3" t="s">
        <v>348</v>
      </c>
      <c r="B57" s="18">
        <v>7000.0</v>
      </c>
      <c r="C57" s="3">
        <v>125.0</v>
      </c>
      <c r="D57" s="33">
        <v>0.007936507936507936</v>
      </c>
      <c r="E57" s="3">
        <v>25.0</v>
      </c>
      <c r="F57" s="33">
        <v>0.038461538461538464</v>
      </c>
      <c r="G57" s="34">
        <v>10.0</v>
      </c>
      <c r="H57" s="33">
        <v>0.09090909090909091</v>
      </c>
    </row>
    <row r="58">
      <c r="A58" s="3" t="s">
        <v>212</v>
      </c>
      <c r="B58" s="18">
        <v>6600.0</v>
      </c>
      <c r="C58" s="3">
        <v>125.0</v>
      </c>
      <c r="D58" s="33">
        <v>0.007936507936507936</v>
      </c>
      <c r="E58" s="3">
        <v>20.0</v>
      </c>
      <c r="F58" s="33">
        <v>0.047619047619047616</v>
      </c>
      <c r="G58" s="34">
        <v>8.0</v>
      </c>
      <c r="H58" s="33">
        <v>0.1111111111111111</v>
      </c>
    </row>
    <row r="59">
      <c r="A59" s="3" t="s">
        <v>190</v>
      </c>
      <c r="B59" s="18">
        <v>6900.0</v>
      </c>
      <c r="C59" s="3">
        <v>125.0</v>
      </c>
      <c r="D59" s="33">
        <v>0.007936507936507936</v>
      </c>
      <c r="E59" s="3">
        <v>25.0</v>
      </c>
      <c r="F59" s="33">
        <v>0.038461538461538464</v>
      </c>
      <c r="G59" s="34">
        <v>10.0</v>
      </c>
      <c r="H59" s="33">
        <v>0.09090909090909091</v>
      </c>
    </row>
    <row r="60">
      <c r="A60" s="3" t="s">
        <v>25</v>
      </c>
      <c r="B60" s="18">
        <v>7300.0</v>
      </c>
      <c r="C60" s="3">
        <v>125.0</v>
      </c>
      <c r="D60" s="33">
        <v>0.007936507936507936</v>
      </c>
      <c r="E60" s="3">
        <v>16.0</v>
      </c>
      <c r="F60" s="33">
        <v>0.058823529411764705</v>
      </c>
      <c r="G60" s="34">
        <v>6.0</v>
      </c>
      <c r="H60" s="33">
        <v>0.14285714285714285</v>
      </c>
    </row>
    <row r="61">
      <c r="A61" s="3" t="s">
        <v>136</v>
      </c>
      <c r="B61" s="18">
        <v>7500.0</v>
      </c>
      <c r="C61" s="3">
        <v>125.0</v>
      </c>
      <c r="D61" s="33">
        <v>0.007936507936507936</v>
      </c>
      <c r="E61" s="3">
        <v>20.0</v>
      </c>
      <c r="F61" s="33">
        <v>0.047619047619047616</v>
      </c>
      <c r="G61" s="34">
        <v>8.0</v>
      </c>
      <c r="H61" s="33">
        <v>0.1111111111111111</v>
      </c>
    </row>
    <row r="62">
      <c r="A62" s="3" t="s">
        <v>218</v>
      </c>
      <c r="B62" s="18">
        <v>6600.0</v>
      </c>
      <c r="C62" s="3">
        <v>125.0</v>
      </c>
      <c r="D62" s="33">
        <v>0.007936507936507936</v>
      </c>
      <c r="E62" s="3">
        <v>25.0</v>
      </c>
      <c r="F62" s="33">
        <v>0.038461538461538464</v>
      </c>
      <c r="G62" s="34">
        <v>10.0</v>
      </c>
      <c r="H62" s="33">
        <v>0.09090909090909091</v>
      </c>
    </row>
    <row r="63">
      <c r="A63" s="3" t="s">
        <v>164</v>
      </c>
      <c r="B63" s="18">
        <v>6800.0</v>
      </c>
      <c r="C63" s="3">
        <v>125.0</v>
      </c>
      <c r="D63" s="33">
        <v>0.007936507936507936</v>
      </c>
      <c r="E63" s="3">
        <v>28.0</v>
      </c>
      <c r="F63" s="33">
        <v>0.034482758620689655</v>
      </c>
      <c r="G63" s="34">
        <v>12.0</v>
      </c>
      <c r="H63" s="33">
        <v>0.07692307692307693</v>
      </c>
    </row>
    <row r="64">
      <c r="A64" s="3" t="s">
        <v>290</v>
      </c>
      <c r="B64" s="18">
        <v>6900.0</v>
      </c>
      <c r="C64" s="3">
        <v>125.0</v>
      </c>
      <c r="D64" s="33">
        <v>0.007936507936507936</v>
      </c>
      <c r="E64" s="3">
        <v>28.0</v>
      </c>
      <c r="F64" s="33">
        <v>0.034482758620689655</v>
      </c>
      <c r="G64" s="34">
        <v>12.0</v>
      </c>
      <c r="H64" s="33">
        <v>0.07692307692307693</v>
      </c>
    </row>
    <row r="65">
      <c r="A65" s="3" t="s">
        <v>40</v>
      </c>
      <c r="B65" s="18">
        <v>7600.0</v>
      </c>
      <c r="C65" s="3">
        <v>140.0</v>
      </c>
      <c r="D65" s="33">
        <v>0.0070921985815602835</v>
      </c>
      <c r="E65" s="3">
        <v>25.0</v>
      </c>
      <c r="F65" s="33">
        <v>0.038461538461538464</v>
      </c>
      <c r="G65" s="34">
        <v>10.0</v>
      </c>
      <c r="H65" s="33">
        <v>0.09090909090909091</v>
      </c>
    </row>
    <row r="66">
      <c r="A66" s="18" t="s">
        <v>278</v>
      </c>
      <c r="B66" s="18">
        <v>7300.0</v>
      </c>
      <c r="C66" s="3">
        <v>140.0</v>
      </c>
      <c r="D66" s="33">
        <v>0.0070921985815602835</v>
      </c>
      <c r="E66" s="3">
        <v>25.0</v>
      </c>
      <c r="F66" s="33">
        <v>0.038461538461538464</v>
      </c>
      <c r="G66" s="34">
        <v>10.0</v>
      </c>
      <c r="H66" s="33">
        <v>0.09090909090909091</v>
      </c>
    </row>
    <row r="67">
      <c r="A67" s="3" t="s">
        <v>50</v>
      </c>
      <c r="B67" s="18">
        <v>6700.0</v>
      </c>
      <c r="C67" s="3">
        <v>140.0</v>
      </c>
      <c r="D67" s="33">
        <v>0.0070921985815602835</v>
      </c>
      <c r="E67" s="3">
        <v>25.0</v>
      </c>
      <c r="F67" s="33">
        <v>0.038461538461538464</v>
      </c>
      <c r="G67" s="34">
        <v>10.0</v>
      </c>
      <c r="H67" s="33">
        <v>0.09090909090909091</v>
      </c>
    </row>
    <row r="68">
      <c r="A68" s="3" t="s">
        <v>303</v>
      </c>
      <c r="B68" s="18">
        <v>6800.0</v>
      </c>
      <c r="C68" s="3">
        <v>140.0</v>
      </c>
      <c r="D68" s="33">
        <v>0.0070921985815602835</v>
      </c>
      <c r="E68" s="3"/>
      <c r="F68" s="33"/>
      <c r="G68" s="34"/>
      <c r="H68" s="33"/>
    </row>
    <row r="69">
      <c r="A69" s="3" t="s">
        <v>96</v>
      </c>
      <c r="B69" s="18">
        <v>6900.0</v>
      </c>
      <c r="C69" s="3">
        <v>140.0</v>
      </c>
      <c r="D69" s="33">
        <v>0.0070921985815602835</v>
      </c>
      <c r="E69" s="3">
        <v>25.0</v>
      </c>
      <c r="F69" s="33">
        <v>0.038461538461538464</v>
      </c>
      <c r="G69" s="34">
        <v>10.0</v>
      </c>
      <c r="H69" s="33">
        <v>0.09090909090909091</v>
      </c>
    </row>
    <row r="70">
      <c r="A70" s="3" t="s">
        <v>197</v>
      </c>
      <c r="B70" s="18">
        <v>6900.0</v>
      </c>
      <c r="C70" s="3">
        <v>140.0</v>
      </c>
      <c r="D70" s="33">
        <v>0.0070921985815602835</v>
      </c>
      <c r="E70" s="3">
        <v>33.0</v>
      </c>
      <c r="F70" s="33">
        <v>0.029411764705882353</v>
      </c>
      <c r="G70" s="34">
        <v>14.0</v>
      </c>
      <c r="H70" s="33">
        <v>0.06666666666666667</v>
      </c>
    </row>
    <row r="71">
      <c r="A71" s="3" t="s">
        <v>235</v>
      </c>
      <c r="B71" s="18">
        <v>6600.0</v>
      </c>
      <c r="C71" s="3">
        <v>140.0</v>
      </c>
      <c r="D71" s="33">
        <v>0.0070921985815602835</v>
      </c>
      <c r="E71" s="3">
        <v>33.0</v>
      </c>
      <c r="F71" s="33">
        <v>0.029411764705882353</v>
      </c>
      <c r="G71" s="34">
        <v>14.0</v>
      </c>
      <c r="H71" s="33">
        <v>0.06666666666666667</v>
      </c>
    </row>
    <row r="72">
      <c r="A72" s="18" t="s">
        <v>391</v>
      </c>
      <c r="B72" s="18">
        <v>7500.0</v>
      </c>
      <c r="C72" s="3">
        <v>150.0</v>
      </c>
      <c r="D72" s="33">
        <v>0.006622516556291391</v>
      </c>
      <c r="E72" s="3">
        <v>25.0</v>
      </c>
      <c r="F72" s="33">
        <v>0.038461538461538464</v>
      </c>
      <c r="G72" s="34">
        <v>10.0</v>
      </c>
      <c r="H72" s="33">
        <v>0.09090909090909091</v>
      </c>
    </row>
    <row r="73">
      <c r="A73" s="3" t="s">
        <v>316</v>
      </c>
      <c r="B73" s="18">
        <v>6500.0</v>
      </c>
      <c r="C73" s="3">
        <v>150.0</v>
      </c>
      <c r="D73" s="33">
        <v>0.006622516556291391</v>
      </c>
      <c r="E73" s="3">
        <v>33.0</v>
      </c>
      <c r="F73" s="33">
        <v>0.029411764705882353</v>
      </c>
      <c r="G73" s="34">
        <v>14.0</v>
      </c>
      <c r="H73" s="33">
        <v>0.06666666666666667</v>
      </c>
    </row>
    <row r="74">
      <c r="A74" s="3" t="s">
        <v>201</v>
      </c>
      <c r="B74" s="18">
        <v>6700.0</v>
      </c>
      <c r="C74" s="3">
        <v>160.0</v>
      </c>
      <c r="D74" s="33">
        <v>0.006211180124223602</v>
      </c>
      <c r="E74" s="3">
        <v>28.0</v>
      </c>
      <c r="F74" s="33">
        <v>0.034482758620689655</v>
      </c>
      <c r="G74" s="34">
        <v>12.0</v>
      </c>
      <c r="H74" s="33">
        <v>0.07692307692307693</v>
      </c>
    </row>
    <row r="75">
      <c r="A75" s="3" t="s">
        <v>352</v>
      </c>
      <c r="B75" s="18">
        <v>7200.0</v>
      </c>
      <c r="C75" s="3">
        <v>160.0</v>
      </c>
      <c r="D75" s="33">
        <v>0.006211180124223602</v>
      </c>
      <c r="E75" s="3">
        <v>33.0</v>
      </c>
      <c r="F75" s="33">
        <v>0.029411764705882353</v>
      </c>
      <c r="G75" s="34">
        <v>14.0</v>
      </c>
      <c r="H75" s="33">
        <v>0.06666666666666667</v>
      </c>
    </row>
    <row r="76">
      <c r="A76" s="3" t="s">
        <v>304</v>
      </c>
      <c r="B76" s="18">
        <v>7400.0</v>
      </c>
      <c r="C76" s="3">
        <v>175.0</v>
      </c>
      <c r="D76" s="33">
        <v>0.005681818181818182</v>
      </c>
      <c r="E76" s="3">
        <v>25.0</v>
      </c>
      <c r="F76" s="33">
        <v>0.038461538461538464</v>
      </c>
      <c r="G76" s="34">
        <v>10.0</v>
      </c>
      <c r="H76" s="33">
        <v>0.09090909090909091</v>
      </c>
    </row>
    <row r="77">
      <c r="A77" s="3" t="s">
        <v>184</v>
      </c>
      <c r="B77" s="18">
        <v>6500.0</v>
      </c>
      <c r="C77" s="3">
        <v>175.0</v>
      </c>
      <c r="D77" s="33">
        <v>0.005681818181818182</v>
      </c>
      <c r="E77" s="3">
        <v>28.0</v>
      </c>
      <c r="F77" s="33">
        <v>0.034482758620689655</v>
      </c>
      <c r="G77" s="34">
        <v>12.0</v>
      </c>
      <c r="H77" s="33">
        <v>0.07692307692307693</v>
      </c>
    </row>
    <row r="78">
      <c r="A78" s="3" t="s">
        <v>272</v>
      </c>
      <c r="B78" s="18">
        <v>7000.0</v>
      </c>
      <c r="C78" s="3">
        <v>175.0</v>
      </c>
      <c r="D78" s="33">
        <v>0.005681818181818182</v>
      </c>
      <c r="E78" s="3">
        <v>28.0</v>
      </c>
      <c r="F78" s="33">
        <v>0.034482758620689655</v>
      </c>
      <c r="G78" s="34">
        <v>12.0</v>
      </c>
      <c r="H78" s="33">
        <v>0.07692307692307693</v>
      </c>
    </row>
    <row r="79">
      <c r="A79" s="3" t="s">
        <v>253</v>
      </c>
      <c r="B79" s="18">
        <v>7600.0</v>
      </c>
      <c r="C79" s="3">
        <v>175.0</v>
      </c>
      <c r="D79" s="33">
        <v>0.005681818181818182</v>
      </c>
      <c r="E79" s="3">
        <v>28.0</v>
      </c>
      <c r="F79" s="33">
        <v>0.034482758620689655</v>
      </c>
      <c r="G79" s="34">
        <v>12.0</v>
      </c>
      <c r="H79" s="33">
        <v>0.07692307692307693</v>
      </c>
    </row>
    <row r="80">
      <c r="A80" s="3" t="s">
        <v>236</v>
      </c>
      <c r="B80" s="18">
        <v>6600.0</v>
      </c>
      <c r="C80" s="3">
        <v>175.0</v>
      </c>
      <c r="D80" s="33">
        <v>0.005681818181818182</v>
      </c>
      <c r="E80" s="3">
        <v>33.0</v>
      </c>
      <c r="F80" s="33">
        <v>0.029411764705882353</v>
      </c>
      <c r="G80" s="34">
        <v>14.0</v>
      </c>
      <c r="H80" s="33">
        <v>0.06666666666666667</v>
      </c>
    </row>
    <row r="81">
      <c r="A81" s="3" t="s">
        <v>375</v>
      </c>
      <c r="B81" s="18">
        <v>6600.0</v>
      </c>
      <c r="C81" s="3">
        <v>175.0</v>
      </c>
      <c r="D81" s="33">
        <v>0.005681818181818182</v>
      </c>
      <c r="E81" s="3">
        <v>33.0</v>
      </c>
      <c r="F81" s="33">
        <v>0.029411764705882353</v>
      </c>
      <c r="G81" s="34">
        <v>14.0</v>
      </c>
      <c r="H81" s="33">
        <v>0.06666666666666667</v>
      </c>
    </row>
    <row r="82">
      <c r="A82" s="3" t="s">
        <v>139</v>
      </c>
      <c r="B82" s="18">
        <v>6800.0</v>
      </c>
      <c r="C82" s="3">
        <v>175.0</v>
      </c>
      <c r="D82" s="33">
        <v>0.005681818181818182</v>
      </c>
      <c r="E82" s="3">
        <v>28.0</v>
      </c>
      <c r="F82" s="33">
        <v>0.034482758620689655</v>
      </c>
      <c r="G82" s="34">
        <v>12.0</v>
      </c>
      <c r="H82" s="33">
        <v>0.07692307692307693</v>
      </c>
    </row>
    <row r="83">
      <c r="A83" s="3" t="s">
        <v>360</v>
      </c>
      <c r="B83" s="18">
        <v>6500.0</v>
      </c>
      <c r="C83" s="3">
        <v>175.0</v>
      </c>
      <c r="D83" s="33">
        <v>0.005681818181818182</v>
      </c>
      <c r="E83" s="3">
        <v>50.0</v>
      </c>
      <c r="F83" s="33">
        <v>0.0196078431372549</v>
      </c>
      <c r="G83" s="34">
        <v>20.0</v>
      </c>
      <c r="H83" s="33">
        <v>0.047619047619047616</v>
      </c>
    </row>
    <row r="84">
      <c r="A84" s="3" t="s">
        <v>363</v>
      </c>
      <c r="B84" s="18">
        <v>7000.0</v>
      </c>
      <c r="C84" s="3">
        <v>175.0</v>
      </c>
      <c r="D84" s="33">
        <v>0.005681818181818182</v>
      </c>
      <c r="E84" s="3">
        <v>33.0</v>
      </c>
      <c r="F84" s="33">
        <v>0.029411764705882353</v>
      </c>
      <c r="G84" s="34">
        <v>14.0</v>
      </c>
      <c r="H84" s="33">
        <v>0.06666666666666667</v>
      </c>
    </row>
    <row r="85">
      <c r="A85" s="3" t="s">
        <v>266</v>
      </c>
      <c r="B85" s="18">
        <v>6800.0</v>
      </c>
      <c r="C85" s="3">
        <v>175.0</v>
      </c>
      <c r="D85" s="33">
        <v>0.005681818181818182</v>
      </c>
      <c r="E85" s="3">
        <v>50.0</v>
      </c>
      <c r="F85" s="33">
        <v>0.0196078431372549</v>
      </c>
      <c r="G85" s="34">
        <v>20.0</v>
      </c>
      <c r="H85" s="33">
        <v>0.047619047619047616</v>
      </c>
    </row>
    <row r="86">
      <c r="A86" s="3" t="s">
        <v>153</v>
      </c>
      <c r="B86" s="18">
        <v>7100.0</v>
      </c>
      <c r="C86" s="3">
        <v>200.0</v>
      </c>
      <c r="D86" s="33">
        <v>0.004975124378109453</v>
      </c>
      <c r="E86" s="3">
        <v>33.0</v>
      </c>
      <c r="F86" s="33">
        <v>0.029411764705882353</v>
      </c>
      <c r="G86" s="34">
        <v>14.0</v>
      </c>
      <c r="H86" s="33">
        <v>0.06666666666666667</v>
      </c>
    </row>
    <row r="87">
      <c r="A87" s="3" t="s">
        <v>261</v>
      </c>
      <c r="B87" s="18">
        <v>7200.0</v>
      </c>
      <c r="C87" s="3">
        <v>200.0</v>
      </c>
      <c r="D87" s="33">
        <v>0.004975124378109453</v>
      </c>
      <c r="E87" s="3">
        <v>28.0</v>
      </c>
      <c r="F87" s="33">
        <v>0.034482758620689655</v>
      </c>
      <c r="G87" s="34">
        <v>12.0</v>
      </c>
      <c r="H87" s="33">
        <v>0.07692307692307693</v>
      </c>
    </row>
    <row r="88">
      <c r="A88" s="3" t="s">
        <v>340</v>
      </c>
      <c r="B88" s="18">
        <v>6800.0</v>
      </c>
      <c r="C88" s="3">
        <v>200.0</v>
      </c>
      <c r="D88" s="33">
        <v>0.004975124378109453</v>
      </c>
      <c r="E88" s="3"/>
      <c r="F88" s="33"/>
      <c r="G88" s="34"/>
      <c r="H88" s="33"/>
    </row>
    <row r="89">
      <c r="A89" s="18" t="s">
        <v>269</v>
      </c>
      <c r="B89" s="18">
        <v>6700.0</v>
      </c>
      <c r="C89" s="3">
        <v>200.0</v>
      </c>
      <c r="D89" s="33">
        <v>0.004975124378109453</v>
      </c>
      <c r="E89" s="3">
        <v>28.0</v>
      </c>
      <c r="F89" s="33">
        <v>0.034482758620689655</v>
      </c>
      <c r="G89" s="34">
        <v>12.0</v>
      </c>
      <c r="H89" s="33">
        <v>0.07692307692307693</v>
      </c>
    </row>
    <row r="90">
      <c r="A90" s="18" t="s">
        <v>189</v>
      </c>
      <c r="B90" s="18">
        <v>6800.0</v>
      </c>
      <c r="C90" s="3">
        <v>200.0</v>
      </c>
      <c r="D90" s="33">
        <v>0.004975124378109453</v>
      </c>
      <c r="E90" s="3">
        <v>33.0</v>
      </c>
      <c r="F90" s="33">
        <v>0.029411764705882353</v>
      </c>
      <c r="G90" s="34">
        <v>14.0</v>
      </c>
      <c r="H90" s="33">
        <v>0.06666666666666667</v>
      </c>
    </row>
    <row r="91">
      <c r="A91" s="3" t="s">
        <v>256</v>
      </c>
      <c r="B91" s="18">
        <v>6900.0</v>
      </c>
      <c r="C91" s="3">
        <v>200.0</v>
      </c>
      <c r="D91" s="33">
        <v>0.004975124378109453</v>
      </c>
      <c r="E91" s="3">
        <v>28.0</v>
      </c>
      <c r="F91" s="33">
        <v>0.034482758620689655</v>
      </c>
      <c r="G91" s="34">
        <v>12.0</v>
      </c>
      <c r="H91" s="33">
        <v>0.07692307692307693</v>
      </c>
    </row>
    <row r="92">
      <c r="A92" s="18" t="s">
        <v>163</v>
      </c>
      <c r="B92" s="18">
        <v>6900.0</v>
      </c>
      <c r="C92" s="3">
        <v>200.0</v>
      </c>
      <c r="D92" s="33">
        <v>0.004975124378109453</v>
      </c>
      <c r="E92" s="3">
        <v>33.0</v>
      </c>
      <c r="F92" s="33">
        <v>0.029411764705882353</v>
      </c>
      <c r="G92" s="34">
        <v>14.0</v>
      </c>
      <c r="H92" s="33">
        <v>0.06666666666666667</v>
      </c>
    </row>
    <row r="93">
      <c r="A93" s="3" t="s">
        <v>357</v>
      </c>
      <c r="B93" s="18">
        <v>6600.0</v>
      </c>
      <c r="C93" s="3">
        <v>200.0</v>
      </c>
      <c r="D93" s="33">
        <v>0.004975124378109453</v>
      </c>
      <c r="E93" s="3">
        <v>33.0</v>
      </c>
      <c r="F93" s="33">
        <v>0.029411764705882353</v>
      </c>
      <c r="G93" s="34">
        <v>14.0</v>
      </c>
      <c r="H93" s="33">
        <v>0.06666666666666667</v>
      </c>
    </row>
    <row r="94">
      <c r="A94" s="3" t="s">
        <v>358</v>
      </c>
      <c r="B94" s="18">
        <v>6500.0</v>
      </c>
      <c r="C94" s="3">
        <v>200.0</v>
      </c>
      <c r="D94" s="33">
        <v>0.004975124378109453</v>
      </c>
      <c r="E94" s="3">
        <v>50.0</v>
      </c>
      <c r="F94" s="33">
        <v>0.0196078431372549</v>
      </c>
      <c r="G94" s="34">
        <v>20.0</v>
      </c>
      <c r="H94" s="33">
        <v>0.047619047619047616</v>
      </c>
    </row>
    <row r="95">
      <c r="A95" s="3" t="s">
        <v>302</v>
      </c>
      <c r="B95" s="18">
        <v>6700.0</v>
      </c>
      <c r="C95" s="3">
        <v>200.0</v>
      </c>
      <c r="D95" s="33">
        <v>0.004975124378109453</v>
      </c>
      <c r="E95" s="3">
        <v>50.0</v>
      </c>
      <c r="F95" s="33">
        <v>0.0196078431372549</v>
      </c>
      <c r="G95" s="34">
        <v>20.0</v>
      </c>
      <c r="H95" s="33">
        <v>0.047619047619047616</v>
      </c>
    </row>
    <row r="96">
      <c r="A96" s="3" t="s">
        <v>220</v>
      </c>
      <c r="B96" s="18">
        <v>6500.0</v>
      </c>
      <c r="C96" s="3">
        <v>200.0</v>
      </c>
      <c r="D96" s="33">
        <v>0.004975124378109453</v>
      </c>
      <c r="E96" s="3">
        <v>33.0</v>
      </c>
      <c r="F96" s="33">
        <v>0.029411764705882353</v>
      </c>
      <c r="G96" s="34">
        <v>14.0</v>
      </c>
      <c r="H96" s="33">
        <v>0.06666666666666667</v>
      </c>
    </row>
    <row r="97">
      <c r="A97" s="3" t="s">
        <v>237</v>
      </c>
      <c r="B97" s="18">
        <v>6900.0</v>
      </c>
      <c r="C97" s="3">
        <v>225.0</v>
      </c>
      <c r="D97" s="33">
        <v>0.004424778761061947</v>
      </c>
      <c r="E97" s="3">
        <v>28.0</v>
      </c>
      <c r="F97" s="33">
        <v>0.034482758620689655</v>
      </c>
      <c r="G97" s="34">
        <v>12.0</v>
      </c>
      <c r="H97" s="33">
        <v>0.07692307692307693</v>
      </c>
    </row>
    <row r="98">
      <c r="A98" s="18" t="s">
        <v>251</v>
      </c>
      <c r="B98" s="18">
        <v>6800.0</v>
      </c>
      <c r="C98" s="3">
        <v>225.0</v>
      </c>
      <c r="D98" s="33">
        <v>0.004424778761061947</v>
      </c>
      <c r="E98" s="3">
        <v>28.0</v>
      </c>
      <c r="F98" s="33">
        <v>0.034482758620689655</v>
      </c>
      <c r="G98" s="34">
        <v>12.0</v>
      </c>
      <c r="H98" s="33">
        <v>0.07692307692307693</v>
      </c>
    </row>
    <row r="99">
      <c r="A99" s="3" t="s">
        <v>351</v>
      </c>
      <c r="B99" s="18">
        <v>6500.0</v>
      </c>
      <c r="C99" s="3">
        <v>225.0</v>
      </c>
      <c r="D99" s="33">
        <v>0.004424778761061947</v>
      </c>
      <c r="E99" s="3">
        <v>33.0</v>
      </c>
      <c r="F99" s="33">
        <v>0.029411764705882353</v>
      </c>
      <c r="G99" s="34">
        <v>14.0</v>
      </c>
      <c r="H99" s="33">
        <v>0.06666666666666667</v>
      </c>
    </row>
    <row r="100">
      <c r="A100" s="3" t="s">
        <v>292</v>
      </c>
      <c r="B100" s="18">
        <v>6500.0</v>
      </c>
      <c r="C100" s="3">
        <v>225.0</v>
      </c>
      <c r="D100" s="33">
        <v>0.004424778761061947</v>
      </c>
      <c r="E100" s="3">
        <v>33.0</v>
      </c>
      <c r="F100" s="33">
        <v>0.029411764705882353</v>
      </c>
      <c r="G100" s="34">
        <v>14.0</v>
      </c>
      <c r="H100" s="33">
        <v>0.06666666666666667</v>
      </c>
    </row>
    <row r="101">
      <c r="A101" s="3" t="s">
        <v>118</v>
      </c>
      <c r="B101" s="18">
        <v>6500.0</v>
      </c>
      <c r="C101" s="3">
        <v>225.0</v>
      </c>
      <c r="D101" s="33">
        <v>0.004424778761061947</v>
      </c>
      <c r="E101" s="3">
        <v>33.0</v>
      </c>
      <c r="F101" s="33">
        <v>0.029411764705882353</v>
      </c>
      <c r="G101" s="34">
        <v>14.0</v>
      </c>
      <c r="H101" s="33">
        <v>0.06666666666666667</v>
      </c>
    </row>
    <row r="102">
      <c r="A102" s="3" t="s">
        <v>247</v>
      </c>
      <c r="B102" s="18">
        <v>6700.0</v>
      </c>
      <c r="C102" s="3">
        <v>225.0</v>
      </c>
      <c r="D102" s="33">
        <v>0.004424778761061947</v>
      </c>
      <c r="E102" s="3">
        <v>33.0</v>
      </c>
      <c r="F102" s="33">
        <v>0.029411764705882353</v>
      </c>
      <c r="G102" s="34">
        <v>14.0</v>
      </c>
      <c r="H102" s="33">
        <v>0.06666666666666667</v>
      </c>
    </row>
    <row r="103">
      <c r="A103" s="3" t="s">
        <v>19</v>
      </c>
      <c r="B103" s="18">
        <v>7200.0</v>
      </c>
      <c r="C103" s="3">
        <v>250.0</v>
      </c>
      <c r="D103" s="33">
        <v>0.00398406374501992</v>
      </c>
      <c r="E103" s="3">
        <v>33.0</v>
      </c>
      <c r="F103" s="33">
        <v>0.029411764705882353</v>
      </c>
      <c r="G103" s="34">
        <v>14.0</v>
      </c>
      <c r="H103" s="33">
        <v>0.06666666666666667</v>
      </c>
    </row>
    <row r="104">
      <c r="A104" s="3" t="s">
        <v>402</v>
      </c>
      <c r="B104" s="18">
        <v>7200.0</v>
      </c>
      <c r="C104" s="3">
        <v>250.0</v>
      </c>
      <c r="D104" s="33">
        <v>0.00398406374501992</v>
      </c>
      <c r="E104" s="3"/>
      <c r="F104" s="33"/>
      <c r="G104" s="34"/>
      <c r="H104" s="33"/>
    </row>
    <row r="105">
      <c r="A105" s="3" t="s">
        <v>295</v>
      </c>
      <c r="B105" s="18">
        <v>7300.0</v>
      </c>
      <c r="C105" s="3">
        <v>250.0</v>
      </c>
      <c r="D105" s="33">
        <v>0.00398406374501992</v>
      </c>
      <c r="E105" s="3">
        <v>33.0</v>
      </c>
      <c r="F105" s="33">
        <v>0.029411764705882353</v>
      </c>
      <c r="G105" s="34">
        <v>14.0</v>
      </c>
      <c r="H105" s="33">
        <v>0.06666666666666667</v>
      </c>
    </row>
    <row r="106">
      <c r="A106" s="3" t="s">
        <v>327</v>
      </c>
      <c r="B106" s="18">
        <v>6800.0</v>
      </c>
      <c r="C106" s="3">
        <v>250.0</v>
      </c>
      <c r="D106" s="33">
        <v>0.00398406374501992</v>
      </c>
      <c r="E106" s="3">
        <v>33.0</v>
      </c>
      <c r="F106" s="33">
        <v>0.029411764705882353</v>
      </c>
      <c r="G106" s="34">
        <v>14.0</v>
      </c>
      <c r="H106" s="33">
        <v>0.06666666666666667</v>
      </c>
    </row>
    <row r="107">
      <c r="A107" s="3" t="s">
        <v>318</v>
      </c>
      <c r="B107" s="18">
        <v>7000.0</v>
      </c>
      <c r="C107" s="3">
        <v>250.0</v>
      </c>
      <c r="D107" s="33">
        <v>0.00398406374501992</v>
      </c>
      <c r="E107" s="3">
        <v>33.0</v>
      </c>
      <c r="F107" s="33">
        <v>0.029411764705882353</v>
      </c>
      <c r="G107" s="34">
        <v>14.0</v>
      </c>
      <c r="H107" s="33">
        <v>0.06666666666666667</v>
      </c>
    </row>
    <row r="108">
      <c r="A108" s="3" t="s">
        <v>306</v>
      </c>
      <c r="B108" s="18">
        <v>7300.0</v>
      </c>
      <c r="C108" s="3">
        <v>250.0</v>
      </c>
      <c r="D108" s="33">
        <v>0.00398406374501992</v>
      </c>
      <c r="E108" s="3">
        <v>66.0</v>
      </c>
      <c r="F108" s="33">
        <v>0.014925373134328358</v>
      </c>
      <c r="G108" s="34">
        <v>25.0</v>
      </c>
      <c r="H108" s="33">
        <v>0.038461538461538464</v>
      </c>
    </row>
    <row r="109">
      <c r="A109" s="3" t="s">
        <v>382</v>
      </c>
      <c r="B109" s="18">
        <v>6800.0</v>
      </c>
      <c r="C109" s="3">
        <v>250.0</v>
      </c>
      <c r="D109" s="33">
        <v>0.00398406374501992</v>
      </c>
      <c r="E109" s="3">
        <v>66.0</v>
      </c>
      <c r="F109" s="33">
        <v>0.014925373134328358</v>
      </c>
      <c r="G109" s="34">
        <v>25.0</v>
      </c>
      <c r="H109" s="33">
        <v>0.038461538461538464</v>
      </c>
    </row>
    <row r="110">
      <c r="A110" s="3" t="s">
        <v>298</v>
      </c>
      <c r="B110" s="18">
        <v>7100.0</v>
      </c>
      <c r="C110" s="3">
        <v>275.0</v>
      </c>
      <c r="D110" s="33">
        <v>0.0036231884057971015</v>
      </c>
      <c r="E110" s="3">
        <v>33.0</v>
      </c>
      <c r="F110" s="33">
        <v>0.029411764705882353</v>
      </c>
      <c r="G110" s="34">
        <v>14.0</v>
      </c>
      <c r="H110" s="33">
        <v>0.06666666666666667</v>
      </c>
    </row>
    <row r="111">
      <c r="A111" s="3" t="s">
        <v>308</v>
      </c>
      <c r="B111" s="18">
        <v>6800.0</v>
      </c>
      <c r="C111" s="3">
        <v>275.0</v>
      </c>
      <c r="D111" s="33">
        <v>0.0036231884057971015</v>
      </c>
      <c r="E111" s="3"/>
      <c r="F111" s="33"/>
      <c r="G111" s="34"/>
      <c r="H111" s="33"/>
    </row>
    <row r="112">
      <c r="A112" s="3" t="s">
        <v>350</v>
      </c>
      <c r="B112" s="18">
        <v>6600.0</v>
      </c>
      <c r="C112" s="3">
        <v>275.0</v>
      </c>
      <c r="D112" s="33">
        <v>0.0036231884057971015</v>
      </c>
      <c r="E112" s="3">
        <v>50.0</v>
      </c>
      <c r="F112" s="33">
        <v>0.0196078431372549</v>
      </c>
      <c r="G112" s="34">
        <v>20.0</v>
      </c>
      <c r="H112" s="33">
        <v>0.047619047619047616</v>
      </c>
    </row>
    <row r="113">
      <c r="A113" s="3" t="s">
        <v>396</v>
      </c>
      <c r="B113" s="18">
        <v>6600.0</v>
      </c>
      <c r="C113" s="3">
        <v>300.0</v>
      </c>
      <c r="D113" s="33">
        <v>0.0033222591362126247</v>
      </c>
      <c r="E113" s="3">
        <v>50.0</v>
      </c>
      <c r="F113" s="33">
        <v>0.0196078431372549</v>
      </c>
      <c r="G113" s="34">
        <v>20.0</v>
      </c>
      <c r="H113" s="33">
        <v>0.047619047619047616</v>
      </c>
    </row>
    <row r="114">
      <c r="A114" s="3" t="s">
        <v>166</v>
      </c>
      <c r="B114" s="18">
        <v>7100.0</v>
      </c>
      <c r="C114" s="3">
        <v>300.0</v>
      </c>
      <c r="D114" s="33">
        <v>0.0033222591362126247</v>
      </c>
      <c r="E114" s="3">
        <v>33.0</v>
      </c>
      <c r="F114" s="33">
        <v>0.029411764705882353</v>
      </c>
      <c r="G114" s="34">
        <v>14.0</v>
      </c>
      <c r="H114" s="33">
        <v>0.06666666666666667</v>
      </c>
    </row>
    <row r="115">
      <c r="A115" s="3" t="s">
        <v>257</v>
      </c>
      <c r="B115" s="18">
        <v>7100.0</v>
      </c>
      <c r="C115" s="3">
        <v>300.0</v>
      </c>
      <c r="D115" s="33">
        <v>0.0033222591362126247</v>
      </c>
      <c r="E115" s="3">
        <v>33.0</v>
      </c>
      <c r="F115" s="33">
        <v>0.029411764705882353</v>
      </c>
      <c r="G115" s="34">
        <v>14.0</v>
      </c>
      <c r="H115" s="33">
        <v>0.06666666666666667</v>
      </c>
    </row>
    <row r="116">
      <c r="A116" s="3" t="s">
        <v>356</v>
      </c>
      <c r="B116" s="18">
        <v>6500.0</v>
      </c>
      <c r="C116" s="3">
        <v>300.0</v>
      </c>
      <c r="D116" s="33">
        <v>0.0033222591362126247</v>
      </c>
      <c r="E116" s="3">
        <v>28.0</v>
      </c>
      <c r="F116" s="33">
        <v>0.034482758620689655</v>
      </c>
      <c r="G116" s="34">
        <v>12.0</v>
      </c>
      <c r="H116" s="33">
        <v>0.07692307692307693</v>
      </c>
    </row>
    <row r="117">
      <c r="A117" s="3" t="s">
        <v>399</v>
      </c>
      <c r="B117" s="18">
        <v>6500.0</v>
      </c>
      <c r="C117" s="3">
        <v>300.0</v>
      </c>
      <c r="D117" s="33">
        <v>0.0033222591362126247</v>
      </c>
      <c r="E117" s="3"/>
      <c r="F117" s="33"/>
      <c r="G117" s="34"/>
      <c r="H117" s="33"/>
    </row>
    <row r="118">
      <c r="A118" s="3" t="s">
        <v>75</v>
      </c>
      <c r="B118" s="18">
        <v>6500.0</v>
      </c>
      <c r="C118" s="3">
        <v>300.0</v>
      </c>
      <c r="D118" s="33">
        <v>0.0033222591362126247</v>
      </c>
      <c r="E118" s="3">
        <v>50.0</v>
      </c>
      <c r="F118" s="33">
        <v>0.0196078431372549</v>
      </c>
      <c r="G118" s="34">
        <v>20.0</v>
      </c>
      <c r="H118" s="33">
        <v>0.047619047619047616</v>
      </c>
    </row>
    <row r="119">
      <c r="A119" s="3" t="s">
        <v>347</v>
      </c>
      <c r="B119" s="18">
        <v>6800.0</v>
      </c>
      <c r="C119" s="3">
        <v>300.0</v>
      </c>
      <c r="D119" s="33">
        <v>0.0033222591362126247</v>
      </c>
      <c r="E119" s="3">
        <v>50.0</v>
      </c>
      <c r="F119" s="33">
        <v>0.0196078431372549</v>
      </c>
      <c r="G119" s="34">
        <v>20.0</v>
      </c>
      <c r="H119" s="33">
        <v>0.047619047619047616</v>
      </c>
    </row>
    <row r="120">
      <c r="A120" s="3" t="s">
        <v>339</v>
      </c>
      <c r="B120" s="18">
        <v>6500.0</v>
      </c>
      <c r="C120" s="3">
        <v>300.0</v>
      </c>
      <c r="D120" s="33">
        <v>0.0033222591362126247</v>
      </c>
      <c r="E120" s="3">
        <v>66.0</v>
      </c>
      <c r="F120" s="33">
        <v>0.014925373134328358</v>
      </c>
      <c r="G120" s="34">
        <v>25.0</v>
      </c>
      <c r="H120" s="33">
        <v>0.038461538461538464</v>
      </c>
    </row>
    <row r="121">
      <c r="A121" s="3" t="s">
        <v>330</v>
      </c>
      <c r="B121" s="18">
        <v>6700.0</v>
      </c>
      <c r="C121" s="3">
        <v>300.0</v>
      </c>
      <c r="D121" s="33">
        <v>0.0033222591362126247</v>
      </c>
      <c r="E121" s="3">
        <v>66.0</v>
      </c>
      <c r="F121" s="33">
        <v>0.014925373134328358</v>
      </c>
      <c r="G121" s="34">
        <v>25.0</v>
      </c>
      <c r="H121" s="33">
        <v>0.038461538461538464</v>
      </c>
    </row>
    <row r="122">
      <c r="A122" s="3" t="s">
        <v>233</v>
      </c>
      <c r="B122" s="18">
        <v>6600.0</v>
      </c>
      <c r="C122" s="3">
        <v>300.0</v>
      </c>
      <c r="D122" s="33">
        <v>0.0033222591362126247</v>
      </c>
      <c r="E122" s="3">
        <v>66.0</v>
      </c>
      <c r="F122" s="33">
        <v>0.014925373134328358</v>
      </c>
      <c r="G122" s="34">
        <v>25.0</v>
      </c>
      <c r="H122" s="33">
        <v>0.038461538461538464</v>
      </c>
    </row>
    <row r="123">
      <c r="A123" s="3" t="s">
        <v>380</v>
      </c>
      <c r="B123" s="18">
        <v>6700.0</v>
      </c>
      <c r="C123" s="3">
        <v>300.0</v>
      </c>
      <c r="D123" s="33">
        <v>0.0033222591362126247</v>
      </c>
      <c r="E123" s="3">
        <v>66.0</v>
      </c>
      <c r="F123" s="33">
        <v>0.014925373134328358</v>
      </c>
      <c r="G123" s="34">
        <v>25.0</v>
      </c>
      <c r="H123" s="33">
        <v>0.038461538461538464</v>
      </c>
    </row>
    <row r="124">
      <c r="A124" s="3" t="s">
        <v>175</v>
      </c>
      <c r="B124" s="18">
        <v>6500.0</v>
      </c>
      <c r="C124" s="3">
        <v>300.0</v>
      </c>
      <c r="D124" s="33">
        <v>0.0033222591362126247</v>
      </c>
      <c r="E124" s="3">
        <v>66.0</v>
      </c>
      <c r="F124" s="33">
        <v>0.014925373134328358</v>
      </c>
      <c r="G124" s="34">
        <v>28.0</v>
      </c>
      <c r="H124" s="33">
        <v>0.034482758620689655</v>
      </c>
    </row>
    <row r="125">
      <c r="A125" s="3" t="s">
        <v>334</v>
      </c>
      <c r="B125" s="18">
        <v>6500.0</v>
      </c>
      <c r="C125" s="3">
        <v>350.0</v>
      </c>
      <c r="D125" s="33">
        <v>0.002849002849002849</v>
      </c>
      <c r="E125" s="3">
        <v>50.0</v>
      </c>
      <c r="F125" s="33">
        <v>0.0196078431372549</v>
      </c>
      <c r="G125" s="34">
        <v>20.0</v>
      </c>
      <c r="H125" s="33">
        <v>0.047619047619047616</v>
      </c>
    </row>
    <row r="126">
      <c r="A126" s="3" t="s">
        <v>311</v>
      </c>
      <c r="B126" s="18">
        <v>6900.0</v>
      </c>
      <c r="C126" s="3">
        <v>350.0</v>
      </c>
      <c r="D126" s="33">
        <v>0.002849002849002849</v>
      </c>
      <c r="E126" s="3">
        <v>66.0</v>
      </c>
      <c r="F126" s="33">
        <v>0.014925373134328358</v>
      </c>
      <c r="G126" s="34">
        <v>25.0</v>
      </c>
      <c r="H126" s="33">
        <v>0.038461538461538464</v>
      </c>
    </row>
    <row r="127">
      <c r="A127" s="3" t="s">
        <v>338</v>
      </c>
      <c r="B127" s="18">
        <v>6800.0</v>
      </c>
      <c r="C127" s="3">
        <v>350.0</v>
      </c>
      <c r="D127" s="33">
        <v>0.002849002849002849</v>
      </c>
      <c r="E127" s="3">
        <v>50.0</v>
      </c>
      <c r="F127" s="33">
        <v>0.0196078431372549</v>
      </c>
      <c r="G127" s="34">
        <v>20.0</v>
      </c>
      <c r="H127" s="33">
        <v>0.047619047619047616</v>
      </c>
    </row>
    <row r="128">
      <c r="A128" s="3" t="s">
        <v>386</v>
      </c>
      <c r="B128" s="18">
        <v>6600.0</v>
      </c>
      <c r="C128" s="3">
        <v>350.0</v>
      </c>
      <c r="D128" s="33">
        <v>0.002849002849002849</v>
      </c>
      <c r="E128" s="3">
        <v>50.0</v>
      </c>
      <c r="F128" s="33">
        <v>0.0196078431372549</v>
      </c>
      <c r="G128" s="34">
        <v>20.0</v>
      </c>
      <c r="H128" s="33">
        <v>0.047619047619047616</v>
      </c>
    </row>
    <row r="129">
      <c r="A129" s="3" t="s">
        <v>395</v>
      </c>
      <c r="B129" s="18">
        <v>6700.0</v>
      </c>
      <c r="C129" s="3">
        <v>350.0</v>
      </c>
      <c r="D129" s="33">
        <v>0.002849002849002849</v>
      </c>
      <c r="E129" s="3">
        <v>66.0</v>
      </c>
      <c r="F129" s="33">
        <v>0.014925373134328358</v>
      </c>
      <c r="G129" s="34">
        <v>28.0</v>
      </c>
      <c r="H129" s="33">
        <v>0.034482758620689655</v>
      </c>
    </row>
    <row r="130">
      <c r="A130" s="3" t="s">
        <v>321</v>
      </c>
      <c r="B130" s="18">
        <v>7000.0</v>
      </c>
      <c r="C130" s="3">
        <v>400.0</v>
      </c>
      <c r="D130" s="33">
        <v>0.0024937655860349127</v>
      </c>
      <c r="E130" s="3">
        <v>66.0</v>
      </c>
      <c r="F130" s="33">
        <v>0.014925373134328358</v>
      </c>
      <c r="G130" s="34">
        <v>25.0</v>
      </c>
      <c r="H130" s="33">
        <v>0.038461538461538464</v>
      </c>
    </row>
    <row r="131">
      <c r="A131" s="18" t="s">
        <v>335</v>
      </c>
      <c r="B131" s="18">
        <v>6700.0</v>
      </c>
      <c r="C131" s="3">
        <v>400.0</v>
      </c>
      <c r="D131" s="33">
        <v>0.0024937655860349127</v>
      </c>
      <c r="E131" s="3">
        <v>50.0</v>
      </c>
      <c r="F131" s="33">
        <v>0.0196078431372549</v>
      </c>
      <c r="G131" s="34">
        <v>20.0</v>
      </c>
      <c r="H131" s="33">
        <v>0.047619047619047616</v>
      </c>
    </row>
    <row r="132">
      <c r="A132" s="3" t="s">
        <v>258</v>
      </c>
      <c r="B132" s="18">
        <v>7000.0</v>
      </c>
      <c r="C132" s="3">
        <v>400.0</v>
      </c>
      <c r="D132" s="33">
        <v>0.0024937655860349127</v>
      </c>
      <c r="E132" s="3">
        <v>50.0</v>
      </c>
      <c r="F132" s="33">
        <v>0.0196078431372549</v>
      </c>
      <c r="G132" s="34">
        <v>20.0</v>
      </c>
      <c r="H132" s="33">
        <v>0.047619047619047616</v>
      </c>
    </row>
    <row r="133">
      <c r="A133" s="3" t="s">
        <v>309</v>
      </c>
      <c r="B133" s="18">
        <v>6500.0</v>
      </c>
      <c r="C133" s="3">
        <v>400.0</v>
      </c>
      <c r="D133" s="33">
        <v>0.0024937655860349127</v>
      </c>
      <c r="E133" s="3">
        <v>66.0</v>
      </c>
      <c r="F133" s="33">
        <v>0.014925373134328358</v>
      </c>
      <c r="G133" s="34">
        <v>28.0</v>
      </c>
      <c r="H133" s="33">
        <v>0.034482758620689655</v>
      </c>
    </row>
    <row r="134">
      <c r="A134" s="3" t="s">
        <v>10</v>
      </c>
      <c r="B134" s="18">
        <v>7000.0</v>
      </c>
      <c r="C134" s="3">
        <v>400.0</v>
      </c>
      <c r="D134" s="33">
        <v>0.0024937655860349127</v>
      </c>
      <c r="E134" s="3">
        <v>66.0</v>
      </c>
      <c r="F134" s="33">
        <v>0.014925373134328358</v>
      </c>
      <c r="G134" s="34">
        <v>25.0</v>
      </c>
      <c r="H134" s="33">
        <v>0.038461538461538464</v>
      </c>
    </row>
    <row r="135">
      <c r="A135" s="3" t="s">
        <v>349</v>
      </c>
      <c r="B135" s="18">
        <v>6700.0</v>
      </c>
      <c r="C135" s="3">
        <v>400.0</v>
      </c>
      <c r="D135" s="33">
        <v>0.0024937655860349127</v>
      </c>
      <c r="E135" s="3">
        <v>100.0</v>
      </c>
      <c r="F135" s="33">
        <v>0.009900990099009901</v>
      </c>
      <c r="G135" s="34">
        <v>40.0</v>
      </c>
      <c r="H135" s="33">
        <v>0.024390243902439025</v>
      </c>
    </row>
    <row r="136">
      <c r="A136" s="3" t="s">
        <v>285</v>
      </c>
      <c r="B136" s="18">
        <v>6600.0</v>
      </c>
      <c r="C136" s="3">
        <v>400.0</v>
      </c>
      <c r="D136" s="33">
        <v>0.0024937655860349127</v>
      </c>
      <c r="E136" s="3">
        <v>100.0</v>
      </c>
      <c r="F136" s="33">
        <v>0.009900990099009901</v>
      </c>
      <c r="G136" s="34">
        <v>40.0</v>
      </c>
      <c r="H136" s="33">
        <v>0.024390243902439025</v>
      </c>
    </row>
    <row r="137">
      <c r="A137" s="3" t="s">
        <v>345</v>
      </c>
      <c r="B137" s="18">
        <v>6500.0</v>
      </c>
      <c r="C137" s="3">
        <v>500.0</v>
      </c>
      <c r="D137" s="33">
        <v>0.001996007984031936</v>
      </c>
      <c r="E137" s="3">
        <v>66.0</v>
      </c>
      <c r="F137" s="33">
        <v>0.014925373134328358</v>
      </c>
      <c r="G137" s="34">
        <v>25.0</v>
      </c>
      <c r="H137" s="33">
        <v>0.038461538461538464</v>
      </c>
    </row>
    <row r="138">
      <c r="A138" s="3" t="s">
        <v>377</v>
      </c>
      <c r="B138" s="18">
        <v>6500.0</v>
      </c>
      <c r="C138" s="3">
        <v>500.0</v>
      </c>
      <c r="D138" s="33">
        <v>0.001996007984031936</v>
      </c>
      <c r="E138" s="3">
        <v>66.0</v>
      </c>
      <c r="F138" s="33">
        <v>0.014925373134328358</v>
      </c>
      <c r="G138" s="34">
        <v>28.0</v>
      </c>
      <c r="H138" s="33">
        <v>0.034482758620689655</v>
      </c>
    </row>
    <row r="139">
      <c r="A139" s="3" t="s">
        <v>275</v>
      </c>
      <c r="B139" s="18">
        <v>6700.0</v>
      </c>
      <c r="C139" s="3">
        <v>500.0</v>
      </c>
      <c r="D139" s="33">
        <v>0.001996007984031936</v>
      </c>
      <c r="E139" s="3">
        <v>66.0</v>
      </c>
      <c r="F139" s="33">
        <v>0.014925373134328358</v>
      </c>
      <c r="G139" s="34">
        <v>28.0</v>
      </c>
      <c r="H139" s="33">
        <v>0.034482758620689655</v>
      </c>
    </row>
    <row r="140">
      <c r="A140" s="3" t="s">
        <v>366</v>
      </c>
      <c r="B140" s="18">
        <v>6800.0</v>
      </c>
      <c r="C140" s="3">
        <v>500.0</v>
      </c>
      <c r="D140" s="33">
        <v>0.001996007984031936</v>
      </c>
      <c r="E140" s="3"/>
      <c r="F140" s="33"/>
      <c r="G140" s="34"/>
      <c r="H140" s="33"/>
    </row>
    <row r="141">
      <c r="A141" s="3" t="s">
        <v>312</v>
      </c>
      <c r="B141" s="18">
        <v>6600.0</v>
      </c>
      <c r="C141" s="3">
        <v>500.0</v>
      </c>
      <c r="D141" s="33">
        <v>0.001996007984031936</v>
      </c>
      <c r="E141" s="3">
        <v>100.0</v>
      </c>
      <c r="F141" s="33">
        <v>0.009900990099009901</v>
      </c>
      <c r="G141" s="34">
        <v>40.0</v>
      </c>
      <c r="H141" s="33">
        <v>0.024390243902439025</v>
      </c>
    </row>
    <row r="142">
      <c r="A142" s="3" t="s">
        <v>383</v>
      </c>
      <c r="B142" s="18">
        <v>6900.0</v>
      </c>
      <c r="C142" s="3">
        <v>600.0</v>
      </c>
      <c r="D142" s="33">
        <v>0.0016638935108153079</v>
      </c>
      <c r="E142" s="3">
        <v>125.0</v>
      </c>
      <c r="F142" s="33">
        <v>0.007936507936507936</v>
      </c>
      <c r="G142" s="34">
        <v>50.0</v>
      </c>
      <c r="H142" s="33">
        <v>0.0196078431372549</v>
      </c>
    </row>
    <row r="143">
      <c r="A143" s="3" t="s">
        <v>397</v>
      </c>
      <c r="B143" s="18">
        <v>6500.0</v>
      </c>
      <c r="C143" s="3">
        <v>600.0</v>
      </c>
      <c r="D143" s="33">
        <v>0.0016638935108153079</v>
      </c>
      <c r="E143" s="3">
        <v>100.0</v>
      </c>
      <c r="F143" s="33">
        <v>0.009900990099009901</v>
      </c>
      <c r="G143" s="34">
        <v>40.0</v>
      </c>
      <c r="H143" s="33">
        <v>0.024390243902439025</v>
      </c>
    </row>
    <row r="144">
      <c r="A144" s="3" t="s">
        <v>404</v>
      </c>
      <c r="B144" s="18">
        <v>6700.0</v>
      </c>
      <c r="C144" s="3">
        <v>600.0</v>
      </c>
      <c r="D144" s="33">
        <v>0.0016638935108153079</v>
      </c>
      <c r="E144" s="3"/>
      <c r="F144" s="33"/>
      <c r="G144" s="34"/>
      <c r="H144" s="33"/>
    </row>
    <row r="145">
      <c r="A145" s="3" t="s">
        <v>392</v>
      </c>
      <c r="B145" s="18">
        <v>6900.0</v>
      </c>
      <c r="C145" s="3">
        <v>750.0</v>
      </c>
      <c r="D145" s="33">
        <v>0.0013315579227696406</v>
      </c>
      <c r="E145" s="3">
        <v>100.0</v>
      </c>
      <c r="F145" s="33">
        <v>0.009900990099009901</v>
      </c>
      <c r="G145" s="34">
        <v>40.0</v>
      </c>
      <c r="H145" s="33">
        <v>0.024390243902439025</v>
      </c>
    </row>
    <row r="146">
      <c r="A146" s="3" t="s">
        <v>394</v>
      </c>
      <c r="B146" s="18">
        <v>6600.0</v>
      </c>
      <c r="C146" s="3">
        <v>750.0</v>
      </c>
      <c r="D146" s="33">
        <v>0.0013315579227696406</v>
      </c>
      <c r="E146" s="3"/>
      <c r="F146" s="33"/>
      <c r="G146" s="34"/>
      <c r="H146" s="33"/>
    </row>
    <row r="147">
      <c r="A147" s="3" t="s">
        <v>398</v>
      </c>
      <c r="B147" s="18">
        <v>6700.0</v>
      </c>
      <c r="C147" s="3">
        <v>1000.0</v>
      </c>
      <c r="D147" s="33">
        <v>9.99000999000999E-4</v>
      </c>
      <c r="E147" s="3">
        <v>100.0</v>
      </c>
      <c r="F147" s="33">
        <v>0.009900990099009901</v>
      </c>
      <c r="G147" s="34">
        <v>40.0</v>
      </c>
      <c r="H147" s="33">
        <v>0.024390243902439025</v>
      </c>
    </row>
    <row r="148">
      <c r="A148" s="3" t="s">
        <v>390</v>
      </c>
      <c r="B148" s="18">
        <v>6600.0</v>
      </c>
      <c r="C148" s="3">
        <v>1000.0</v>
      </c>
      <c r="D148" s="33">
        <v>9.99000999000999E-4</v>
      </c>
      <c r="E148" s="3"/>
      <c r="F148" s="33"/>
      <c r="G148" s="34"/>
      <c r="H148" s="33"/>
    </row>
    <row r="149">
      <c r="A149" s="3" t="s">
        <v>384</v>
      </c>
      <c r="B149" s="18">
        <v>6600.0</v>
      </c>
      <c r="C149" s="3">
        <v>1000.0</v>
      </c>
      <c r="D149" s="33">
        <v>9.99000999000999E-4</v>
      </c>
      <c r="E149" s="3"/>
      <c r="F149" s="33"/>
      <c r="G149" s="34"/>
      <c r="H149" s="33"/>
    </row>
    <row r="150">
      <c r="A150" s="3" t="s">
        <v>388</v>
      </c>
      <c r="B150" s="18">
        <v>6700.0</v>
      </c>
      <c r="C150" s="3">
        <v>1000.0</v>
      </c>
      <c r="D150" s="33">
        <v>9.99000999000999E-4</v>
      </c>
      <c r="E150" s="3">
        <v>100.0</v>
      </c>
      <c r="F150" s="33">
        <v>0.009900990099009901</v>
      </c>
      <c r="G150" s="34">
        <v>40.0</v>
      </c>
      <c r="H150" s="33">
        <v>0.024390243902439025</v>
      </c>
    </row>
    <row r="151">
      <c r="A151" s="3" t="s">
        <v>324</v>
      </c>
      <c r="B151" s="18">
        <v>6900.0</v>
      </c>
      <c r="C151" s="3">
        <v>2000.0</v>
      </c>
      <c r="D151" s="33">
        <v>4.997501249375312E-4</v>
      </c>
      <c r="E151" s="3">
        <v>100.0</v>
      </c>
      <c r="F151" s="33">
        <v>0.009900990099009901</v>
      </c>
      <c r="G151" s="34">
        <v>40.0</v>
      </c>
      <c r="H151" s="33">
        <v>0.024390243902439025</v>
      </c>
    </row>
  </sheetData>
  <conditionalFormatting sqref="B2:B151">
    <cfRule type="colorScale" priority="1">
      <colorScale>
        <cfvo type="min"/>
        <cfvo type="percentile" val="50"/>
        <cfvo type="max"/>
        <color rgb="FF57BB8A"/>
        <color rgb="FFFFD666"/>
        <color rgb="FFE67C73"/>
      </colorScale>
    </cfRule>
  </conditionalFormatting>
  <conditionalFormatting sqref="D2:D151">
    <cfRule type="colorScale" priority="2">
      <colorScale>
        <cfvo type="min"/>
        <cfvo type="percentile" val="50"/>
        <cfvo type="max"/>
        <color rgb="FFE67C73"/>
        <color rgb="FFFFD666"/>
        <color rgb="FF5ABC8C"/>
      </colorScale>
    </cfRule>
  </conditionalFormatting>
  <conditionalFormatting sqref="F2:F151">
    <cfRule type="colorScale" priority="3">
      <colorScale>
        <cfvo type="min"/>
        <cfvo type="percentile" val="50"/>
        <cfvo type="max"/>
        <color rgb="FFE67C73"/>
        <color rgb="FFFFD666"/>
        <color rgb="FF57BB8A"/>
      </colorScale>
    </cfRule>
  </conditionalFormatting>
  <conditionalFormatting sqref="H2:H151">
    <cfRule type="colorScale" priority="4">
      <colorScale>
        <cfvo type="min"/>
        <cfvo type="percentile" val="50"/>
        <cfvo type="max"/>
        <color rgb="FFE67C73"/>
        <color rgb="FFFFD666"/>
        <color rgb="FF57BB8A"/>
      </colorScale>
    </cfRule>
  </conditionalFormatting>
  <drawing r:id="rId1"/>
</worksheet>
</file>